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1"/>
  </bookViews>
  <sheets>
    <sheet name="ПР2" sheetId="1" r:id="rId1"/>
    <sheet name="ПР3" sheetId="2" r:id="rId2"/>
    <sheet name="ПР4" sheetId="3" r:id="rId3"/>
  </sheets>
  <definedNames>
    <definedName name="_xlnm.Print_Titles" localSheetId="0">'ПР2'!$10:$10</definedName>
    <definedName name="_xlnm.Print_Titles" localSheetId="1">'ПР3'!$9:$9</definedName>
    <definedName name="_xlnm.Print_Titles" localSheetId="2">'ПР4'!$10:$10</definedName>
  </definedNames>
  <calcPr fullCalcOnLoad="1"/>
</workbook>
</file>

<file path=xl/sharedStrings.xml><?xml version="1.0" encoding="utf-8"?>
<sst xmlns="http://schemas.openxmlformats.org/spreadsheetml/2006/main" count="743" uniqueCount="143">
  <si>
    <t xml:space="preserve"> </t>
  </si>
  <si>
    <t>Если !Vid</t>
  </si>
  <si>
    <t>Если Vid</t>
  </si>
  <si>
    <t>неШапка</t>
  </si>
  <si>
    <t>Шапка</t>
  </si>
  <si>
    <t>Таблица</t>
  </si>
  <si>
    <t xml:space="preserve"> 303</t>
  </si>
  <si>
    <t>Код</t>
  </si>
  <si>
    <t>Наименование</t>
  </si>
  <si>
    <t>Рз</t>
  </si>
  <si>
    <t>Пр</t>
  </si>
  <si>
    <t xml:space="preserve"> Общегосударственные вопросы</t>
  </si>
  <si>
    <t xml:space="preserve"> 01</t>
  </si>
  <si>
    <t xml:space="preserve"> 00</t>
  </si>
  <si>
    <t xml:space="preserve"> Главы местных администраций</t>
  </si>
  <si>
    <t xml:space="preserve"> 02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</si>
  <si>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</si>
  <si>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</si>
  <si>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</si>
  <si>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Другие общегосударственные вопросы Группа хозучета</t>
  </si>
  <si>
    <t xml:space="preserve"> 13</t>
  </si>
  <si>
    <t xml:space="preserve"> Национальная оборона</t>
  </si>
  <si>
    <t xml:space="preserve"> Мобилизационная и вневойсковая подготовка</t>
  </si>
  <si>
    <t xml:space="preserve"> 10</t>
  </si>
  <si>
    <t xml:space="preserve"> Национальная экономика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</si>
  <si>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</si>
  <si>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</si>
  <si>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</si>
  <si>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</si>
  <si>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</si>
  <si>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</si>
  <si>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</si>
  <si>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Культура</t>
  </si>
  <si>
    <t xml:space="preserve"> Другие вопросы в области культуры, кинематографии</t>
  </si>
  <si>
    <t xml:space="preserve"> Социальная политика</t>
  </si>
  <si>
    <t xml:space="preserve"> Пенсионное обеспечение</t>
  </si>
  <si>
    <t xml:space="preserve"> Итого</t>
  </si>
  <si>
    <t>ЦСР</t>
  </si>
  <si>
    <t>Вр</t>
  </si>
  <si>
    <t xml:space="preserve"> 00 0 00 00000</t>
  </si>
  <si>
    <t xml:space="preserve"> 000</t>
  </si>
  <si>
    <t xml:space="preserve"> Глава муниципального образования</t>
  </si>
  <si>
    <t xml:space="preserve"> 01 2 00 10120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</si>
  <si>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</si>
  <si>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</si>
  <si>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Закупка товаров, работ и услуг для муниципальных нужд</t>
  </si>
  <si>
    <t xml:space="preserve"> 200</t>
  </si>
  <si>
    <t xml:space="preserve">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</si>
  <si>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Центральный аппарат ОМС</t>
  </si>
  <si>
    <t xml:space="preserve"> 01 2 0010110</t>
  </si>
  <si>
    <t xml:space="preserve"> Расходы на выплаты персоналу в целях обеспечения выполнения функций муниципальными органами, казенными учреждениями</t>
  </si>
  <si>
    <t xml:space="preserve"> Уплата налогов, сборов и иных платежей</t>
  </si>
  <si>
    <t xml:space="preserve"> 850</t>
  </si>
  <si>
    <t xml:space="preserve"> Другие общегосударственные вопросы</t>
  </si>
  <si>
    <t xml:space="preserve"> 99 9 00 14710</t>
  </si>
  <si>
    <t xml:space="preserve"> 01 4 00 51180</t>
  </si>
  <si>
    <t xml:space="preserve"> За счет средства МБ содержание, ремонт, реконструкция и строительство автомобильных дорог, являющихся муниципальной собственностью</t>
  </si>
  <si>
    <t xml:space="preserve"> 91 2 00 67270</t>
  </si>
  <si>
    <t xml:space="preserve"> Уличное освещение</t>
  </si>
  <si>
    <t xml:space="preserve"> 92 9 00 18050</t>
  </si>
  <si>
    <t xml:space="preserve"> Прочие мероприятия по благоустройству городских округов и поселений</t>
  </si>
  <si>
    <t xml:space="preserve"> 92 9 00 18080</t>
  </si>
  <si>
    <t xml:space="preserve"> Учреждения культуры</t>
  </si>
  <si>
    <t xml:space="preserve"> 02 2 00 10530</t>
  </si>
  <si>
    <t xml:space="preserve"> Библиотеки</t>
  </si>
  <si>
    <t xml:space="preserve"> Мероприятия в сфере культуры и кинематографии</t>
  </si>
  <si>
    <t xml:space="preserve"> Доплаты к пенсиям</t>
  </si>
  <si>
    <t xml:space="preserve"> 90 4 00 16270</t>
  </si>
  <si>
    <t xml:space="preserve"> Социальное обеспечение и иные выплаты населению</t>
  </si>
  <si>
    <t xml:space="preserve"> 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</si>
  <si>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</si>
  <si>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Распределение бюджетных ассигнований по разделам и подразделам</t>
  </si>
  <si>
    <t>Коммунальное хозяйство</t>
  </si>
  <si>
    <t>05</t>
  </si>
  <si>
    <t>000</t>
  </si>
  <si>
    <t>к решению Совета депутатов
Курочкинского сельсовета</t>
  </si>
  <si>
    <t>ПРИЛОЖЕНИЕ 2</t>
  </si>
  <si>
    <t>ПРИЛОЖЕНИЕ 3</t>
  </si>
  <si>
    <t>ПРИЛОЖЕНИЕ 4</t>
  </si>
  <si>
    <t>303</t>
  </si>
  <si>
    <t>99 1 00 14100</t>
  </si>
  <si>
    <t>Резервные фонды местных администраций</t>
  </si>
  <si>
    <t>Сельское хозяйство и рыболовство (д/площадка)</t>
  </si>
  <si>
    <t>08</t>
  </si>
  <si>
    <t>01</t>
  </si>
  <si>
    <t>Утвержденные бюджетные назначения,
сумма, тыс. рублей</t>
  </si>
  <si>
    <t>4</t>
  </si>
  <si>
    <t>5</t>
  </si>
  <si>
    <t>06</t>
  </si>
  <si>
    <t>98 5 00 60510</t>
  </si>
  <si>
    <t>500</t>
  </si>
  <si>
    <t>Обеспечение деятельности финансовых, налоговых и таможенных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</si>
  <si>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</si>
  <si>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t>
  </si>
  <si>
    <t>11</t>
  </si>
  <si>
    <t>870</t>
  </si>
  <si>
    <t>Резервные фонды</t>
  </si>
  <si>
    <t>Резервные средства</t>
  </si>
  <si>
    <t>03</t>
  </si>
  <si>
    <t>00</t>
  </si>
  <si>
    <t>00 0 00 00000</t>
  </si>
  <si>
    <t>93 9 00 600100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</si>
  <si>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</si>
  <si>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</si>
  <si>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</si>
  <si>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МБ на финансирование мероприятий по пожарной безопасности</t>
  </si>
  <si>
    <t>14</t>
  </si>
  <si>
    <t>67 0 00 60990</t>
  </si>
  <si>
    <t>Другие вопросы в области национальной безопасности и правоохранительной деятельности</t>
  </si>
  <si>
    <t>Расходы на реализацию мероприятий муниципальных программ</t>
  </si>
  <si>
    <t>Закупка товаров, работ и услуг для государственных (муниципальных) нужд</t>
  </si>
  <si>
    <t>850</t>
  </si>
  <si>
    <t>07</t>
  </si>
  <si>
    <t>01 3 00 10240</t>
  </si>
  <si>
    <t>880</t>
  </si>
  <si>
    <t>01 3 00 10250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</si>
  <si>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</si>
  <si>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</si>
  <si>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</si>
  <si>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Проведение выборов главы муниципального образования</t>
  </si>
  <si>
    <t>Прочие выплаты по обязательсвам государства</t>
  </si>
  <si>
    <t>Фонд оплаты труда государственных (муниципальных) органов</t>
  </si>
  <si>
    <t>Выплаты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</si>
  <si>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</si>
  <si>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</si>
  <si>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</si>
  <si>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</si>
  <si>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</si>
  <si>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540</t>
  </si>
  <si>
    <t>Иные межбюджетные трансферты</t>
  </si>
  <si>
    <t>851</t>
  </si>
  <si>
    <t>Иные пенсии, социальные доплаты к пенсиям</t>
  </si>
  <si>
    <t>Исполнено,
сумма, тыс. рублей</t>
  </si>
  <si>
    <t xml:space="preserve"> 90 2 00 10570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</si>
  <si>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</si>
  <si>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Местные инициативы из средств местного бюджета (обустройство спортивной площадки с.Новоеловки)</t>
  </si>
  <si>
    <t>92 9 00 S0267</t>
  </si>
  <si>
    <t xml:space="preserve"> 90 4 00 16510</t>
  </si>
  <si>
    <t>Ведомственная структура расходов бюджета поселения за 2023 год</t>
  </si>
  <si>
    <t>классификации расходов бюджета поселения за 2023 год</t>
  </si>
  <si>
    <t>"Об исполнении бюджета Курочкинского сельсовета за 2023 год"</t>
  </si>
  <si>
    <t>№ __ от __.__.2024 года.</t>
  </si>
  <si>
    <t>Распределение бюджетных ассигнований по разделам, подразделам, целевым статьям, группам (группам и подгруппам) видов расходов за 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</si>
</sst>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164" fontId="3" fillId="0" borderId="11" xfId="0" applyNumberFormat="1" applyFont="1" applyFill="1" applyBorder="1" applyAlignment="1" applyProtection="1">
      <alignment horizontal="center" vertical="top"/>
      <protection/>
    </xf>
    <xf numFmtId="164" fontId="3" fillId="0" borderId="16" xfId="0" applyNumberFormat="1" applyFont="1" applyFill="1" applyBorder="1" applyAlignment="1" applyProtection="1">
      <alignment horizontal="center" vertical="top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3" fillId="0" borderId="17" xfId="0" applyNumberFormat="1" applyFont="1" applyFill="1" applyBorder="1" applyAlignment="1" applyProtection="1">
      <alignment horizontal="center" vertical="top" wrapText="1"/>
      <protection/>
    </xf>
    <xf numFmtId="164" fontId="3" fillId="0" borderId="18" xfId="0" applyNumberFormat="1" applyFont="1" applyFill="1" applyBorder="1" applyAlignment="1" applyProtection="1">
      <alignment horizontal="center" vertical="top"/>
      <protection/>
    </xf>
    <xf numFmtId="164" fontId="3" fillId="0" borderId="19" xfId="0" applyNumberFormat="1" applyFont="1" applyFill="1" applyBorder="1" applyAlignment="1" applyProtection="1">
      <alignment horizontal="center" vertical="top"/>
      <protection/>
    </xf>
    <xf numFmtId="164" fontId="3" fillId="0" borderId="2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164" fontId="3" fillId="0" borderId="22" xfId="0" applyNumberFormat="1" applyFont="1" applyFill="1" applyBorder="1" applyAlignment="1" applyProtection="1">
      <alignment horizontal="center" vertical="top"/>
      <protection/>
    </xf>
    <xf numFmtId="164" fontId="3" fillId="0" borderId="23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2" xfId="0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1" xfId="0" applyNumberFormat="1" applyFont="1" applyFill="1" applyBorder="1" applyAlignment="1" applyProtection="1">
      <alignment horizontal="center" vertical="top"/>
      <protection/>
    </xf>
    <xf numFmtId="2" fontId="3" fillId="0" borderId="14" xfId="0" applyNumberFormat="1" applyFont="1" applyFill="1" applyBorder="1" applyAlignment="1" applyProtection="1">
      <alignment horizontal="center" vertical="top"/>
      <protection/>
    </xf>
    <xf numFmtId="2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22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B1">
      <selection activeCell="D13" sqref="D13"/>
    </sheetView>
  </sheetViews>
  <sheetFormatPr defaultColWidth="9.140625" defaultRowHeight="18.75" customHeight="1"/>
  <cols>
    <col min="1" max="1" width="0" style="2" hidden="1" customWidth="1"/>
    <col min="2" max="2" width="46.140625" style="2" customWidth="1"/>
    <col min="3" max="4" width="10.00390625" style="2" customWidth="1"/>
    <col min="5" max="5" width="16.7109375" style="2" customWidth="1"/>
    <col min="6" max="6" width="18.421875" style="2" customWidth="1"/>
    <col min="7" max="11" width="9.140625" style="0" customWidth="1"/>
  </cols>
  <sheetData>
    <row r="1" spans="1:6" ht="18.75" customHeight="1">
      <c r="A1" s="2" t="s">
        <v>3</v>
      </c>
      <c r="B1" s="2" t="s">
        <v>0</v>
      </c>
      <c r="C1" s="45" t="s">
        <v>76</v>
      </c>
      <c r="D1" s="45"/>
      <c r="E1" s="45"/>
      <c r="F1" s="45"/>
    </row>
    <row r="2" spans="1:6" ht="36" customHeight="1">
      <c r="A2" s="2" t="s">
        <v>3</v>
      </c>
      <c r="B2" s="2" t="s">
        <v>0</v>
      </c>
      <c r="C2" s="46" t="s">
        <v>75</v>
      </c>
      <c r="D2" s="47"/>
      <c r="E2" s="47"/>
      <c r="F2" s="47"/>
    </row>
    <row r="3" spans="1:6" ht="38.25" customHeight="1">
      <c r="A3" s="2" t="s">
        <v>3</v>
      </c>
      <c r="B3" s="2" t="s">
        <v>0</v>
      </c>
      <c r="C3" s="46" t="s">
        <v>140</v>
      </c>
      <c r="D3" s="46"/>
      <c r="E3" s="46"/>
      <c r="F3" s="46"/>
    </row>
    <row r="4" spans="1:6" ht="18.75" customHeight="1">
      <c r="A4" s="2" t="s">
        <v>3</v>
      </c>
      <c r="B4" s="4" t="s">
        <v>0</v>
      </c>
      <c r="C4" s="47" t="s">
        <v>141</v>
      </c>
      <c r="D4" s="47"/>
      <c r="E4" s="47"/>
      <c r="F4" s="47"/>
    </row>
    <row r="5" spans="1:2" ht="18.75" customHeight="1">
      <c r="A5" s="2" t="s">
        <v>3</v>
      </c>
      <c r="B5" s="4" t="s">
        <v>0</v>
      </c>
    </row>
    <row r="6" spans="1:6" ht="18.75" customHeight="1">
      <c r="A6" s="2" t="s">
        <v>3</v>
      </c>
      <c r="B6" s="48" t="s">
        <v>71</v>
      </c>
      <c r="C6" s="48"/>
      <c r="D6" s="48"/>
      <c r="E6" s="48"/>
      <c r="F6" s="48"/>
    </row>
    <row r="7" spans="2:9" ht="17.25" customHeight="1">
      <c r="B7" s="48" t="s">
        <v>139</v>
      </c>
      <c r="C7" s="48"/>
      <c r="D7" s="48"/>
      <c r="E7" s="48"/>
      <c r="F7" s="48"/>
      <c r="G7" s="11"/>
      <c r="H7" s="11"/>
      <c r="I7" s="11"/>
    </row>
    <row r="8" spans="7:9" ht="18.75" customHeight="1">
      <c r="G8" s="11"/>
      <c r="H8" s="11"/>
      <c r="I8" s="11"/>
    </row>
    <row r="9" spans="1:6" ht="80.25" customHeight="1">
      <c r="A9" s="2" t="s">
        <v>4</v>
      </c>
      <c r="B9" s="18" t="s">
        <v>8</v>
      </c>
      <c r="C9" s="19" t="s">
        <v>9</v>
      </c>
      <c r="D9" s="19" t="s">
        <v>10</v>
      </c>
      <c r="E9" s="32" t="s">
        <v>85</v>
      </c>
      <c r="F9" s="20" t="s">
        <v>132</v>
      </c>
    </row>
    <row r="10" spans="1:6" ht="18.75" customHeight="1">
      <c r="A10" s="2" t="s">
        <v>3</v>
      </c>
      <c r="B10" s="10">
        <v>1</v>
      </c>
      <c r="C10" s="5">
        <v>2</v>
      </c>
      <c r="D10" s="5">
        <v>3</v>
      </c>
      <c r="E10" s="15" t="s">
        <v>86</v>
      </c>
      <c r="F10" s="42" t="s">
        <v>87</v>
      </c>
    </row>
    <row r="11" spans="1:6" ht="18.75" customHeight="1">
      <c r="A11" s="2" t="s">
        <v>5</v>
      </c>
      <c r="B11" s="9" t="s">
        <v>11</v>
      </c>
      <c r="C11" s="8" t="s">
        <v>12</v>
      </c>
      <c r="D11" s="8" t="s">
        <v>13</v>
      </c>
      <c r="E11" s="34">
        <f>E12+E13+E17+E14+E16+E15</f>
        <v>2957.7000000000003</v>
      </c>
      <c r="F11" s="39">
        <f>F12+F13+F17+F14+F16+F15</f>
        <v>2673.8</v>
      </c>
    </row>
    <row r="12" spans="1:6" ht="18.75" customHeight="1">
      <c r="A12" s="2" t="s">
        <v>5</v>
      </c>
      <c r="B12" s="9" t="s">
        <v>14</v>
      </c>
      <c r="C12" s="8" t="s">
        <v>12</v>
      </c>
      <c r="D12" s="8" t="s">
        <v>15</v>
      </c>
      <c r="E12" s="34">
        <f>ПР3!H11</f>
        <v>563.4</v>
      </c>
      <c r="F12" s="39">
        <f>ПР3!I11</f>
        <v>363.1</v>
      </c>
    </row>
    <row r="13" spans="1:6" ht="63.75" customHeight="1">
      <c r="A13" s="2" t="s">
        <v>5</v>
      </c>
      <c r="B13" s="9" t="s">
        <v>17</v>
      </c>
      <c r="C13" s="8" t="s">
        <v>12</v>
      </c>
      <c r="D13" s="8" t="s">
        <v>18</v>
      </c>
      <c r="E13" s="34">
        <f>ПР3!H16</f>
        <v>819.9000000000001</v>
      </c>
      <c r="F13" s="39">
        <f>ПР3!I16</f>
        <v>785.5</v>
      </c>
    </row>
    <row r="14" spans="2:6" ht="63.75" customHeight="1">
      <c r="B14" s="14" t="s">
        <v>91</v>
      </c>
      <c r="C14" s="12" t="s">
        <v>84</v>
      </c>
      <c r="D14" s="24" t="s">
        <v>88</v>
      </c>
      <c r="E14" s="35">
        <f>ПР3!H28</f>
        <v>1</v>
      </c>
      <c r="F14" s="43">
        <f>ПР3!I28</f>
        <v>1</v>
      </c>
    </row>
    <row r="15" spans="2:6" ht="33.75" customHeight="1">
      <c r="B15" s="23" t="str">
        <f>ПР3!B32</f>
        <v>Обеспечение проведения выборов и референдумов</v>
      </c>
      <c r="C15" s="15" t="str">
        <f>ПР3!D32</f>
        <v>01</v>
      </c>
      <c r="D15" s="15" t="str">
        <f>ПР3!E32</f>
        <v>07</v>
      </c>
      <c r="E15" s="36">
        <f>ПР3!H32</f>
        <v>151.3</v>
      </c>
      <c r="F15" s="31">
        <f>ПР3!I32</f>
        <v>139.8</v>
      </c>
    </row>
    <row r="16" spans="2:6" ht="24.75" customHeight="1">
      <c r="B16" s="23" t="str">
        <f>ПР3!B37</f>
        <v>Резервные фонды</v>
      </c>
      <c r="C16" s="25" t="str">
        <f>ПР3!D37</f>
        <v>01</v>
      </c>
      <c r="D16" s="25" t="str">
        <f>ПР3!E37</f>
        <v>11</v>
      </c>
      <c r="E16" s="37">
        <f>ПР3!H37</f>
        <v>2</v>
      </c>
      <c r="F16" s="26">
        <f>ПР3!I37</f>
        <v>0</v>
      </c>
    </row>
    <row r="17" spans="1:6" ht="35.25" customHeight="1">
      <c r="A17" s="2" t="s">
        <v>5</v>
      </c>
      <c r="B17" s="9" t="s">
        <v>19</v>
      </c>
      <c r="C17" s="8" t="s">
        <v>12</v>
      </c>
      <c r="D17" s="17" t="s">
        <v>20</v>
      </c>
      <c r="E17" s="38">
        <f>ПР3!H40</f>
        <v>1420.1</v>
      </c>
      <c r="F17" s="44">
        <f>ПР3!I40</f>
        <v>1384.3999999999999</v>
      </c>
    </row>
    <row r="18" spans="1:6" ht="18.75" customHeight="1">
      <c r="A18" s="2" t="s">
        <v>5</v>
      </c>
      <c r="B18" s="9" t="s">
        <v>21</v>
      </c>
      <c r="C18" s="8" t="s">
        <v>15</v>
      </c>
      <c r="D18" s="8" t="s">
        <v>13</v>
      </c>
      <c r="E18" s="34">
        <f>E19</f>
        <v>113.20000000000002</v>
      </c>
      <c r="F18" s="39">
        <f>F19</f>
        <v>113.20000000000002</v>
      </c>
    </row>
    <row r="19" spans="1:6" ht="18.75" customHeight="1">
      <c r="A19" s="2" t="s">
        <v>5</v>
      </c>
      <c r="B19" s="9" t="s">
        <v>22</v>
      </c>
      <c r="C19" s="8" t="s">
        <v>15</v>
      </c>
      <c r="D19" s="8" t="s">
        <v>16</v>
      </c>
      <c r="E19" s="34">
        <f>ПР3!H51</f>
        <v>113.20000000000002</v>
      </c>
      <c r="F19" s="43">
        <f>ПР3!I51</f>
        <v>113.20000000000002</v>
      </c>
    </row>
    <row r="20" spans="2:6" ht="29.25" customHeight="1">
      <c r="B20" s="9" t="str">
        <f>ПР3!B59</f>
        <v>Национальная безопасность и правоохранительная деятельность</v>
      </c>
      <c r="C20" s="5" t="str">
        <f>ПР3!D59</f>
        <v>03</v>
      </c>
      <c r="D20" s="5" t="str">
        <f>ПР3!E59</f>
        <v>00</v>
      </c>
      <c r="E20" s="34">
        <f>E21+E22</f>
        <v>15</v>
      </c>
      <c r="F20" s="31">
        <f>F21+F22</f>
        <v>13</v>
      </c>
    </row>
    <row r="21" spans="2:6" ht="22.5" customHeight="1">
      <c r="B21" s="9" t="str">
        <f>ПР3!B63</f>
        <v>Прочая закупка товаров, работ и услуг</v>
      </c>
      <c r="C21" s="53" t="str">
        <f>ПР3!D60</f>
        <v>03</v>
      </c>
      <c r="D21" s="53" t="str">
        <f>ПР3!E60</f>
        <v>10</v>
      </c>
      <c r="E21" s="54">
        <f>ПР3!H60</f>
        <v>10</v>
      </c>
      <c r="F21" s="55">
        <f>ПР3!I60</f>
        <v>8</v>
      </c>
    </row>
    <row r="22" spans="2:6" ht="32.25" customHeight="1">
      <c r="B22" s="56" t="str">
        <f>ПР3!B64</f>
        <v>Другие вопросы в области национальной безопасности и правоохранительной деятельности</v>
      </c>
      <c r="C22" s="53" t="str">
        <f>ПР3!D64</f>
        <v>03</v>
      </c>
      <c r="D22" s="53" t="str">
        <f>ПР3!E64</f>
        <v>14</v>
      </c>
      <c r="E22" s="54">
        <f>ПР3!H64</f>
        <v>5</v>
      </c>
      <c r="F22" s="55">
        <f>ПР3!I64</f>
        <v>5</v>
      </c>
    </row>
    <row r="23" spans="1:6" ht="18.75" customHeight="1">
      <c r="A23" s="2" t="s">
        <v>5</v>
      </c>
      <c r="B23" s="9" t="s">
        <v>24</v>
      </c>
      <c r="C23" s="8" t="s">
        <v>18</v>
      </c>
      <c r="D23" s="8" t="s">
        <v>13</v>
      </c>
      <c r="E23" s="34">
        <f>ПР3!H68</f>
        <v>304.3</v>
      </c>
      <c r="F23" s="31">
        <f>ПР3!I68</f>
        <v>239.3</v>
      </c>
    </row>
    <row r="24" spans="2:6" ht="34.5" customHeight="1" hidden="1">
      <c r="B24" s="13" t="s">
        <v>82</v>
      </c>
      <c r="C24" s="8" t="s">
        <v>18</v>
      </c>
      <c r="D24" s="12" t="s">
        <v>73</v>
      </c>
      <c r="E24" s="34" t="e">
        <f>ПР3!#REF!</f>
        <v>#REF!</v>
      </c>
      <c r="F24" s="31" t="e">
        <f>ПР3!#REF!</f>
        <v>#REF!</v>
      </c>
    </row>
    <row r="25" spans="1:6" ht="18.75" customHeight="1">
      <c r="A25" s="2" t="s">
        <v>5</v>
      </c>
      <c r="B25" s="9" t="s">
        <v>25</v>
      </c>
      <c r="C25" s="8" t="s">
        <v>18</v>
      </c>
      <c r="D25" s="8" t="s">
        <v>26</v>
      </c>
      <c r="E25" s="34">
        <f>ПР3!H69</f>
        <v>304.3</v>
      </c>
      <c r="F25" s="31">
        <f>ПР3!I69</f>
        <v>239.3</v>
      </c>
    </row>
    <row r="26" spans="1:6" ht="18.75" customHeight="1">
      <c r="A26" s="2" t="s">
        <v>5</v>
      </c>
      <c r="B26" s="9" t="s">
        <v>27</v>
      </c>
      <c r="C26" s="8" t="s">
        <v>28</v>
      </c>
      <c r="D26" s="8" t="s">
        <v>13</v>
      </c>
      <c r="E26" s="34">
        <f>ПР3!H73</f>
        <v>571.5799999999999</v>
      </c>
      <c r="F26" s="31">
        <f>ПР3!I73</f>
        <v>534.4</v>
      </c>
    </row>
    <row r="27" spans="2:6" ht="18.75" customHeight="1" hidden="1">
      <c r="B27" s="9" t="s">
        <v>72</v>
      </c>
      <c r="C27" s="5" t="s">
        <v>73</v>
      </c>
      <c r="D27" s="8" t="s">
        <v>15</v>
      </c>
      <c r="E27" s="34"/>
      <c r="F27" s="31"/>
    </row>
    <row r="28" spans="1:6" ht="18.75" customHeight="1">
      <c r="A28" s="2" t="s">
        <v>5</v>
      </c>
      <c r="B28" s="9" t="s">
        <v>29</v>
      </c>
      <c r="C28" s="8" t="s">
        <v>28</v>
      </c>
      <c r="D28" s="8" t="s">
        <v>16</v>
      </c>
      <c r="E28" s="34">
        <f>ПР3!H74</f>
        <v>571.5799999999999</v>
      </c>
      <c r="F28" s="31">
        <f>ПР3!I74</f>
        <v>534.4</v>
      </c>
    </row>
    <row r="29" spans="1:6" ht="18.75" customHeight="1">
      <c r="A29" s="2" t="s">
        <v>5</v>
      </c>
      <c r="B29" s="9" t="s">
        <v>30</v>
      </c>
      <c r="C29" s="8" t="s">
        <v>31</v>
      </c>
      <c r="D29" s="8" t="s">
        <v>13</v>
      </c>
      <c r="E29" s="34">
        <f>E30+E31</f>
        <v>718.5000000000001</v>
      </c>
      <c r="F29" s="44">
        <f>F30+F31</f>
        <v>651</v>
      </c>
    </row>
    <row r="30" spans="1:6" ht="18.75" customHeight="1">
      <c r="A30" s="2" t="s">
        <v>5</v>
      </c>
      <c r="B30" s="9" t="s">
        <v>32</v>
      </c>
      <c r="C30" s="8" t="s">
        <v>31</v>
      </c>
      <c r="D30" s="8" t="s">
        <v>12</v>
      </c>
      <c r="E30" s="34">
        <f>ПР3!H86</f>
        <v>709.5000000000001</v>
      </c>
      <c r="F30" s="34">
        <f>ПР3!I86</f>
        <v>642.7</v>
      </c>
    </row>
    <row r="31" spans="1:6" ht="34.5" customHeight="1">
      <c r="A31" s="2" t="s">
        <v>5</v>
      </c>
      <c r="B31" s="9" t="s">
        <v>33</v>
      </c>
      <c r="C31" s="8" t="s">
        <v>31</v>
      </c>
      <c r="D31" s="8" t="s">
        <v>18</v>
      </c>
      <c r="E31" s="34">
        <f>ПР3!H100</f>
        <v>9</v>
      </c>
      <c r="F31" s="39">
        <f>ПР3!I100</f>
        <v>8.3</v>
      </c>
    </row>
    <row r="32" spans="1:6" ht="18.75" customHeight="1">
      <c r="A32" s="2" t="s">
        <v>5</v>
      </c>
      <c r="B32" s="9" t="s">
        <v>34</v>
      </c>
      <c r="C32" s="8" t="s">
        <v>23</v>
      </c>
      <c r="D32" s="8" t="s">
        <v>13</v>
      </c>
      <c r="E32" s="34">
        <f>E33</f>
        <v>164.1</v>
      </c>
      <c r="F32" s="43">
        <f>F33</f>
        <v>164.1</v>
      </c>
    </row>
    <row r="33" spans="1:6" ht="18.75" customHeight="1">
      <c r="A33" s="2" t="s">
        <v>5</v>
      </c>
      <c r="B33" s="9" t="s">
        <v>35</v>
      </c>
      <c r="C33" s="8" t="s">
        <v>23</v>
      </c>
      <c r="D33" s="8" t="s">
        <v>12</v>
      </c>
      <c r="E33" s="34">
        <f>ПР3!H107</f>
        <v>164.1</v>
      </c>
      <c r="F33" s="31">
        <f>ПР3!I107</f>
        <v>164.1</v>
      </c>
    </row>
    <row r="34" spans="1:6" ht="18.75" customHeight="1">
      <c r="A34" s="2" t="s">
        <v>5</v>
      </c>
      <c r="B34" s="9" t="s">
        <v>36</v>
      </c>
      <c r="C34" s="8" t="s">
        <v>13</v>
      </c>
      <c r="D34" s="8" t="s">
        <v>13</v>
      </c>
      <c r="E34" s="34">
        <f>E11+E18+E20+E23+E26+E29+E32</f>
        <v>4844.380000000001</v>
      </c>
      <c r="F34" s="31">
        <f>F11+F18+F20+F23+F26+F29+F32</f>
        <v>4388.800000000001</v>
      </c>
    </row>
  </sheetData>
  <sheetProtection/>
  <mergeCells count="6">
    <mergeCell ref="C1:F1"/>
    <mergeCell ref="C2:F2"/>
    <mergeCell ref="C3:F3"/>
    <mergeCell ref="B7:F7"/>
    <mergeCell ref="B6:F6"/>
    <mergeCell ref="C4:F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workbookViewId="0" topLeftCell="B1">
      <selection activeCell="C12" sqref="C12"/>
    </sheetView>
  </sheetViews>
  <sheetFormatPr defaultColWidth="9.140625" defaultRowHeight="18.75" customHeight="1"/>
  <cols>
    <col min="1" max="1" width="0" style="2" hidden="1" customWidth="1"/>
    <col min="2" max="2" width="46.710937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5.421875" style="2" customWidth="1"/>
    <col min="9" max="9" width="14.421875" style="2" customWidth="1"/>
    <col min="10" max="11" width="9.140625" style="0" customWidth="1"/>
  </cols>
  <sheetData>
    <row r="1" spans="1:9" s="3" customFormat="1" ht="18.75" customHeight="1">
      <c r="A1" s="3" t="s">
        <v>3</v>
      </c>
      <c r="B1" s="3" t="s">
        <v>0</v>
      </c>
      <c r="C1" s="3" t="s">
        <v>0</v>
      </c>
      <c r="D1" s="3" t="s">
        <v>0</v>
      </c>
      <c r="E1" s="49" t="s">
        <v>77</v>
      </c>
      <c r="F1" s="49"/>
      <c r="G1" s="49"/>
      <c r="H1" s="49"/>
      <c r="I1" s="49"/>
    </row>
    <row r="2" spans="1:9" s="3" customFormat="1" ht="36" customHeight="1">
      <c r="A2" s="3" t="s">
        <v>3</v>
      </c>
      <c r="B2" s="3" t="s">
        <v>0</v>
      </c>
      <c r="C2" s="3" t="s">
        <v>0</v>
      </c>
      <c r="D2" s="3" t="s">
        <v>0</v>
      </c>
      <c r="E2" s="46" t="s">
        <v>75</v>
      </c>
      <c r="F2" s="46"/>
      <c r="G2" s="46"/>
      <c r="H2" s="46"/>
      <c r="I2" s="46"/>
    </row>
    <row r="3" spans="1:9" s="3" customFormat="1" ht="37.5" customHeight="1">
      <c r="A3" s="3" t="s">
        <v>3</v>
      </c>
      <c r="B3" s="3" t="s">
        <v>0</v>
      </c>
      <c r="C3" s="3" t="s">
        <v>0</v>
      </c>
      <c r="D3" s="3" t="s">
        <v>0</v>
      </c>
      <c r="E3" s="46" t="str">
        <f>ПР2!C3</f>
        <v>"Об исполнении бюджета Курочкинского сельсовета за 2023 год"</v>
      </c>
      <c r="F3" s="46"/>
      <c r="G3" s="46"/>
      <c r="H3" s="46"/>
      <c r="I3" s="46"/>
    </row>
    <row r="4" spans="5:9" s="3" customFormat="1" ht="18" customHeight="1">
      <c r="E4" s="47" t="str">
        <f>ПР2!C4</f>
        <v>№ __ от __.__.2024 года.</v>
      </c>
      <c r="F4" s="47"/>
      <c r="G4" s="47"/>
      <c r="H4" s="47"/>
      <c r="I4" s="47"/>
    </row>
    <row r="5" spans="1:3" ht="18.75" customHeight="1">
      <c r="A5" s="2" t="s">
        <v>3</v>
      </c>
      <c r="B5" s="3" t="s">
        <v>0</v>
      </c>
      <c r="C5" s="3" t="s">
        <v>0</v>
      </c>
    </row>
    <row r="6" spans="2:9" ht="18.75" customHeight="1">
      <c r="B6" s="50" t="s">
        <v>138</v>
      </c>
      <c r="C6" s="50"/>
      <c r="D6" s="50"/>
      <c r="E6" s="50"/>
      <c r="F6" s="50"/>
      <c r="G6" s="50"/>
      <c r="H6" s="50"/>
      <c r="I6" s="50"/>
    </row>
    <row r="7" ht="18.75" customHeight="1">
      <c r="B7" s="3" t="s">
        <v>0</v>
      </c>
    </row>
    <row r="8" spans="1:9" s="1" customFormat="1" ht="93" customHeight="1">
      <c r="A8" s="1" t="s">
        <v>4</v>
      </c>
      <c r="B8" s="19" t="s">
        <v>8</v>
      </c>
      <c r="C8" s="21" t="s">
        <v>7</v>
      </c>
      <c r="D8" s="21" t="s">
        <v>9</v>
      </c>
      <c r="E8" s="21" t="s">
        <v>10</v>
      </c>
      <c r="F8" s="21" t="s">
        <v>37</v>
      </c>
      <c r="G8" s="21" t="s">
        <v>38</v>
      </c>
      <c r="H8" s="32" t="str">
        <f>ПР2!E9</f>
        <v>Утвержденные бюджетные назначения,
сумма, тыс. рублей</v>
      </c>
      <c r="I8" s="41" t="str">
        <f>ПР2!F9</f>
        <v>Исполнено,
сумма, тыс. рублей</v>
      </c>
    </row>
    <row r="9" spans="1:9" ht="18.75" customHeight="1">
      <c r="A9" s="2" t="s">
        <v>3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33">
        <v>7</v>
      </c>
      <c r="I9" s="52">
        <v>8</v>
      </c>
    </row>
    <row r="10" spans="1:9" ht="21" customHeight="1">
      <c r="A10" s="2" t="s">
        <v>5</v>
      </c>
      <c r="B10" s="6" t="s">
        <v>11</v>
      </c>
      <c r="C10" s="5" t="s">
        <v>6</v>
      </c>
      <c r="D10" s="8" t="s">
        <v>12</v>
      </c>
      <c r="E10" s="8" t="s">
        <v>13</v>
      </c>
      <c r="F10" s="8" t="s">
        <v>39</v>
      </c>
      <c r="G10" s="8" t="s">
        <v>40</v>
      </c>
      <c r="H10" s="34">
        <f>H11+H16+H28+H32+H37+H40</f>
        <v>2957.7</v>
      </c>
      <c r="I10" s="31">
        <f>I11+I16+I28+I32+I37+I40</f>
        <v>2673.7999999999997</v>
      </c>
    </row>
    <row r="11" spans="1:9" ht="23.25" customHeight="1">
      <c r="A11" s="2" t="s">
        <v>5</v>
      </c>
      <c r="B11" s="6" t="s">
        <v>14</v>
      </c>
      <c r="C11" s="5" t="s">
        <v>6</v>
      </c>
      <c r="D11" s="8" t="s">
        <v>12</v>
      </c>
      <c r="E11" s="8" t="s">
        <v>15</v>
      </c>
      <c r="F11" s="8" t="s">
        <v>39</v>
      </c>
      <c r="G11" s="8" t="s">
        <v>40</v>
      </c>
      <c r="H11" s="34">
        <f>H12</f>
        <v>563.4</v>
      </c>
      <c r="I11" s="31">
        <f>I12</f>
        <v>363.1</v>
      </c>
    </row>
    <row r="12" spans="1:9" ht="22.5" customHeight="1">
      <c r="A12" s="2" t="s">
        <v>5</v>
      </c>
      <c r="B12" s="6" t="s">
        <v>41</v>
      </c>
      <c r="C12" s="5" t="s">
        <v>6</v>
      </c>
      <c r="D12" s="8" t="s">
        <v>12</v>
      </c>
      <c r="E12" s="8" t="s">
        <v>15</v>
      </c>
      <c r="F12" s="8" t="s">
        <v>42</v>
      </c>
      <c r="G12" s="8" t="s">
        <v>40</v>
      </c>
      <c r="H12" s="34">
        <f>H13</f>
        <v>563.4</v>
      </c>
      <c r="I12" s="44">
        <f>I13</f>
        <v>363.1</v>
      </c>
    </row>
    <row r="13" spans="1:9" ht="99.75" customHeight="1">
      <c r="A13" s="2" t="s">
        <v>5</v>
      </c>
      <c r="B13" s="6" t="s">
        <v>43</v>
      </c>
      <c r="C13" s="5" t="s">
        <v>6</v>
      </c>
      <c r="D13" s="8" t="s">
        <v>12</v>
      </c>
      <c r="E13" s="8" t="s">
        <v>15</v>
      </c>
      <c r="F13" s="8" t="s">
        <v>42</v>
      </c>
      <c r="G13" s="8" t="s">
        <v>44</v>
      </c>
      <c r="H13" s="34">
        <f>H14+H15</f>
        <v>563.4</v>
      </c>
      <c r="I13" s="39">
        <f>I14+I15</f>
        <v>363.1</v>
      </c>
    </row>
    <row r="14" spans="2:9" ht="31.5" customHeight="1">
      <c r="B14" s="6" t="s">
        <v>121</v>
      </c>
      <c r="C14" s="5" t="s">
        <v>6</v>
      </c>
      <c r="D14" s="8" t="s">
        <v>12</v>
      </c>
      <c r="E14" s="8" t="s">
        <v>15</v>
      </c>
      <c r="F14" s="8" t="s">
        <v>42</v>
      </c>
      <c r="G14" s="8">
        <v>121</v>
      </c>
      <c r="H14" s="34">
        <v>432.7</v>
      </c>
      <c r="I14" s="39">
        <v>281</v>
      </c>
    </row>
    <row r="15" spans="2:9" ht="65.25" customHeight="1">
      <c r="B15" s="6" t="s">
        <v>122</v>
      </c>
      <c r="C15" s="5" t="s">
        <v>6</v>
      </c>
      <c r="D15" s="8" t="s">
        <v>12</v>
      </c>
      <c r="E15" s="8" t="s">
        <v>15</v>
      </c>
      <c r="F15" s="8" t="s">
        <v>42</v>
      </c>
      <c r="G15" s="8">
        <v>129</v>
      </c>
      <c r="H15" s="34">
        <v>130.7</v>
      </c>
      <c r="I15" s="43">
        <v>82.1</v>
      </c>
    </row>
    <row r="16" spans="1:9" ht="66.75" customHeight="1">
      <c r="A16" s="2" t="s">
        <v>5</v>
      </c>
      <c r="B16" s="6" t="s">
        <v>47</v>
      </c>
      <c r="C16" s="5" t="s">
        <v>6</v>
      </c>
      <c r="D16" s="8" t="s">
        <v>12</v>
      </c>
      <c r="E16" s="8" t="s">
        <v>18</v>
      </c>
      <c r="F16" s="8" t="s">
        <v>39</v>
      </c>
      <c r="G16" s="8" t="s">
        <v>40</v>
      </c>
      <c r="H16" s="34">
        <f>H17</f>
        <v>819.9000000000001</v>
      </c>
      <c r="I16" s="31">
        <f>I17</f>
        <v>785.5</v>
      </c>
    </row>
    <row r="17" spans="1:9" ht="18.75" customHeight="1">
      <c r="A17" s="2" t="s">
        <v>5</v>
      </c>
      <c r="B17" s="6" t="s">
        <v>48</v>
      </c>
      <c r="C17" s="5" t="s">
        <v>6</v>
      </c>
      <c r="D17" s="8" t="s">
        <v>12</v>
      </c>
      <c r="E17" s="8" t="s">
        <v>18</v>
      </c>
      <c r="F17" s="8" t="s">
        <v>49</v>
      </c>
      <c r="G17" s="8" t="s">
        <v>40</v>
      </c>
      <c r="H17" s="34">
        <f>H18+H21+H24</f>
        <v>819.9000000000001</v>
      </c>
      <c r="I17" s="44">
        <f>I18+I21+I24</f>
        <v>785.5</v>
      </c>
    </row>
    <row r="18" spans="1:9" ht="66.75" customHeight="1">
      <c r="A18" s="2" t="s">
        <v>5</v>
      </c>
      <c r="B18" s="6" t="s">
        <v>50</v>
      </c>
      <c r="C18" s="5" t="s">
        <v>6</v>
      </c>
      <c r="D18" s="8" t="s">
        <v>12</v>
      </c>
      <c r="E18" s="8" t="s">
        <v>18</v>
      </c>
      <c r="F18" s="8" t="s">
        <v>49</v>
      </c>
      <c r="G18" s="8" t="s">
        <v>44</v>
      </c>
      <c r="H18" s="34">
        <f>H19+H20</f>
        <v>339.40000000000003</v>
      </c>
      <c r="I18" s="39">
        <f>I19+I20</f>
        <v>339.40000000000003</v>
      </c>
    </row>
    <row r="19" spans="2:9" ht="33.75" customHeight="1">
      <c r="B19" s="6" t="s">
        <v>121</v>
      </c>
      <c r="C19" s="5" t="s">
        <v>6</v>
      </c>
      <c r="D19" s="8" t="s">
        <v>12</v>
      </c>
      <c r="E19" s="8" t="s">
        <v>18</v>
      </c>
      <c r="F19" s="8" t="s">
        <v>49</v>
      </c>
      <c r="G19" s="8">
        <v>121</v>
      </c>
      <c r="H19" s="34">
        <v>261.6</v>
      </c>
      <c r="I19" s="39">
        <v>261.6</v>
      </c>
    </row>
    <row r="20" spans="2:9" ht="66.75" customHeight="1">
      <c r="B20" s="6" t="s">
        <v>122</v>
      </c>
      <c r="C20" s="5" t="s">
        <v>6</v>
      </c>
      <c r="D20" s="8" t="s">
        <v>12</v>
      </c>
      <c r="E20" s="8" t="s">
        <v>18</v>
      </c>
      <c r="F20" s="8" t="s">
        <v>49</v>
      </c>
      <c r="G20" s="8">
        <v>129</v>
      </c>
      <c r="H20" s="34">
        <v>77.8</v>
      </c>
      <c r="I20" s="39">
        <v>77.8</v>
      </c>
    </row>
    <row r="21" spans="1:9" ht="35.25" customHeight="1">
      <c r="A21" s="2" t="s">
        <v>5</v>
      </c>
      <c r="B21" s="14" t="s">
        <v>110</v>
      </c>
      <c r="C21" s="5" t="s">
        <v>6</v>
      </c>
      <c r="D21" s="8" t="s">
        <v>12</v>
      </c>
      <c r="E21" s="8" t="s">
        <v>18</v>
      </c>
      <c r="F21" s="8" t="s">
        <v>49</v>
      </c>
      <c r="G21" s="8" t="s">
        <v>46</v>
      </c>
      <c r="H21" s="34">
        <f>H22+H23</f>
        <v>460</v>
      </c>
      <c r="I21" s="39">
        <f>I22+I23</f>
        <v>425.59999999999997</v>
      </c>
    </row>
    <row r="22" spans="2:9" ht="21" customHeight="1">
      <c r="B22" s="14" t="s">
        <v>123</v>
      </c>
      <c r="C22" s="5" t="s">
        <v>6</v>
      </c>
      <c r="D22" s="8" t="s">
        <v>12</v>
      </c>
      <c r="E22" s="8" t="s">
        <v>18</v>
      </c>
      <c r="F22" s="8" t="s">
        <v>49</v>
      </c>
      <c r="G22" s="8">
        <v>244</v>
      </c>
      <c r="H22" s="34">
        <v>335.1</v>
      </c>
      <c r="I22" s="39">
        <v>312.4</v>
      </c>
    </row>
    <row r="23" spans="2:9" ht="23.25" customHeight="1">
      <c r="B23" s="14" t="s">
        <v>124</v>
      </c>
      <c r="C23" s="5" t="s">
        <v>6</v>
      </c>
      <c r="D23" s="8" t="s">
        <v>12</v>
      </c>
      <c r="E23" s="8" t="s">
        <v>18</v>
      </c>
      <c r="F23" s="8" t="s">
        <v>49</v>
      </c>
      <c r="G23" s="8">
        <v>247</v>
      </c>
      <c r="H23" s="34">
        <v>124.9</v>
      </c>
      <c r="I23" s="39">
        <v>113.2</v>
      </c>
    </row>
    <row r="24" spans="1:9" ht="24.75" customHeight="1">
      <c r="A24" s="2" t="s">
        <v>5</v>
      </c>
      <c r="B24" s="6" t="s">
        <v>51</v>
      </c>
      <c r="C24" s="5" t="s">
        <v>6</v>
      </c>
      <c r="D24" s="8" t="s">
        <v>12</v>
      </c>
      <c r="E24" s="8" t="s">
        <v>18</v>
      </c>
      <c r="F24" s="8" t="s">
        <v>49</v>
      </c>
      <c r="G24" s="8" t="s">
        <v>52</v>
      </c>
      <c r="H24" s="34">
        <f>H25+H26+H27</f>
        <v>20.5</v>
      </c>
      <c r="I24" s="39">
        <f>I25+I26+I27</f>
        <v>20.5</v>
      </c>
    </row>
    <row r="25" spans="2:9" ht="32.25" customHeight="1">
      <c r="B25" s="6" t="s">
        <v>125</v>
      </c>
      <c r="C25" s="5" t="s">
        <v>6</v>
      </c>
      <c r="D25" s="8" t="s">
        <v>12</v>
      </c>
      <c r="E25" s="8" t="s">
        <v>18</v>
      </c>
      <c r="F25" s="8" t="s">
        <v>49</v>
      </c>
      <c r="G25" s="8">
        <v>851</v>
      </c>
      <c r="H25" s="34">
        <v>10.8</v>
      </c>
      <c r="I25" s="39">
        <v>10.8</v>
      </c>
    </row>
    <row r="26" spans="2:9" ht="24.75" customHeight="1">
      <c r="B26" s="6" t="s">
        <v>126</v>
      </c>
      <c r="C26" s="5" t="s">
        <v>6</v>
      </c>
      <c r="D26" s="8" t="s">
        <v>12</v>
      </c>
      <c r="E26" s="8" t="s">
        <v>18</v>
      </c>
      <c r="F26" s="8" t="s">
        <v>49</v>
      </c>
      <c r="G26" s="8">
        <v>852</v>
      </c>
      <c r="H26" s="34">
        <v>9.7</v>
      </c>
      <c r="I26" s="39">
        <v>9.7</v>
      </c>
    </row>
    <row r="27" spans="2:9" ht="24.75" customHeight="1" hidden="1">
      <c r="B27" s="6" t="s">
        <v>127</v>
      </c>
      <c r="C27" s="5" t="s">
        <v>6</v>
      </c>
      <c r="D27" s="8" t="s">
        <v>12</v>
      </c>
      <c r="E27" s="8" t="s">
        <v>18</v>
      </c>
      <c r="F27" s="8" t="s">
        <v>49</v>
      </c>
      <c r="G27" s="8">
        <v>853</v>
      </c>
      <c r="H27" s="34">
        <v>0</v>
      </c>
      <c r="I27" s="39">
        <v>0</v>
      </c>
    </row>
    <row r="28" spans="2:9" ht="65.25" customHeight="1">
      <c r="B28" s="14" t="s">
        <v>91</v>
      </c>
      <c r="C28" s="5" t="s">
        <v>79</v>
      </c>
      <c r="D28" s="12" t="s">
        <v>84</v>
      </c>
      <c r="E28" s="12" t="s">
        <v>88</v>
      </c>
      <c r="F28" s="8" t="s">
        <v>39</v>
      </c>
      <c r="G28" s="8" t="s">
        <v>40</v>
      </c>
      <c r="H28" s="34">
        <f>H29</f>
        <v>1</v>
      </c>
      <c r="I28" s="39">
        <f>I29</f>
        <v>1</v>
      </c>
    </row>
    <row r="29" spans="2:9" ht="127.5" customHeight="1">
      <c r="B29" s="22" t="s">
        <v>93</v>
      </c>
      <c r="C29" s="5" t="s">
        <v>79</v>
      </c>
      <c r="D29" s="12" t="s">
        <v>84</v>
      </c>
      <c r="E29" s="12" t="s">
        <v>88</v>
      </c>
      <c r="F29" s="16" t="s">
        <v>89</v>
      </c>
      <c r="G29" s="8" t="s">
        <v>40</v>
      </c>
      <c r="H29" s="34">
        <f>H30</f>
        <v>1</v>
      </c>
      <c r="I29" s="39">
        <f>I30</f>
        <v>1</v>
      </c>
    </row>
    <row r="30" spans="2:9" ht="23.25" customHeight="1">
      <c r="B30" s="14" t="s">
        <v>92</v>
      </c>
      <c r="C30" s="5" t="s">
        <v>79</v>
      </c>
      <c r="D30" s="12" t="s">
        <v>84</v>
      </c>
      <c r="E30" s="12" t="s">
        <v>88</v>
      </c>
      <c r="F30" s="16" t="s">
        <v>89</v>
      </c>
      <c r="G30" s="12" t="s">
        <v>90</v>
      </c>
      <c r="H30" s="34">
        <f>H31</f>
        <v>1</v>
      </c>
      <c r="I30" s="39">
        <f>I31</f>
        <v>1</v>
      </c>
    </row>
    <row r="31" spans="2:9" ht="23.25" customHeight="1">
      <c r="B31" s="14" t="s">
        <v>129</v>
      </c>
      <c r="C31" s="5" t="s">
        <v>79</v>
      </c>
      <c r="D31" s="12" t="s">
        <v>84</v>
      </c>
      <c r="E31" s="12" t="s">
        <v>88</v>
      </c>
      <c r="F31" s="16" t="s">
        <v>89</v>
      </c>
      <c r="G31" s="12" t="s">
        <v>128</v>
      </c>
      <c r="H31" s="34">
        <v>1</v>
      </c>
      <c r="I31" s="39">
        <v>1</v>
      </c>
    </row>
    <row r="32" spans="2:9" ht="36" customHeight="1">
      <c r="B32" s="14" t="s">
        <v>116</v>
      </c>
      <c r="C32" s="5" t="s">
        <v>79</v>
      </c>
      <c r="D32" s="12" t="s">
        <v>84</v>
      </c>
      <c r="E32" s="12" t="s">
        <v>112</v>
      </c>
      <c r="F32" s="8" t="s">
        <v>39</v>
      </c>
      <c r="G32" s="12" t="s">
        <v>74</v>
      </c>
      <c r="H32" s="34">
        <f>H33+H35</f>
        <v>151.3</v>
      </c>
      <c r="I32" s="39">
        <f>I33+I35</f>
        <v>139.8</v>
      </c>
    </row>
    <row r="33" spans="2:9" ht="36" customHeight="1" hidden="1">
      <c r="B33" s="14" t="s">
        <v>117</v>
      </c>
      <c r="C33" s="5" t="s">
        <v>79</v>
      </c>
      <c r="D33" s="12" t="s">
        <v>84</v>
      </c>
      <c r="E33" s="12" t="s">
        <v>112</v>
      </c>
      <c r="F33" s="12" t="s">
        <v>113</v>
      </c>
      <c r="G33" s="12" t="s">
        <v>74</v>
      </c>
      <c r="H33" s="34">
        <f>H34</f>
        <v>0</v>
      </c>
      <c r="I33" s="39">
        <f>I34</f>
        <v>0</v>
      </c>
    </row>
    <row r="34" spans="2:9" ht="24.75" customHeight="1" hidden="1">
      <c r="B34" s="14" t="s">
        <v>118</v>
      </c>
      <c r="C34" s="5" t="s">
        <v>79</v>
      </c>
      <c r="D34" s="12" t="s">
        <v>84</v>
      </c>
      <c r="E34" s="12" t="s">
        <v>112</v>
      </c>
      <c r="F34" s="12" t="s">
        <v>113</v>
      </c>
      <c r="G34" s="12" t="s">
        <v>114</v>
      </c>
      <c r="H34" s="34"/>
      <c r="I34" s="39"/>
    </row>
    <row r="35" spans="2:9" ht="36" customHeight="1">
      <c r="B35" s="14" t="s">
        <v>119</v>
      </c>
      <c r="C35" s="12" t="s">
        <v>79</v>
      </c>
      <c r="D35" s="12" t="s">
        <v>84</v>
      </c>
      <c r="E35" s="12" t="s">
        <v>112</v>
      </c>
      <c r="F35" s="12" t="s">
        <v>115</v>
      </c>
      <c r="G35" s="12" t="s">
        <v>74</v>
      </c>
      <c r="H35" s="34">
        <f>H36</f>
        <v>151.3</v>
      </c>
      <c r="I35" s="39">
        <f>I36</f>
        <v>139.8</v>
      </c>
    </row>
    <row r="36" spans="2:9" ht="19.5" customHeight="1">
      <c r="B36" s="14" t="s">
        <v>118</v>
      </c>
      <c r="C36" s="5" t="s">
        <v>79</v>
      </c>
      <c r="D36" s="12" t="s">
        <v>84</v>
      </c>
      <c r="E36" s="12" t="s">
        <v>112</v>
      </c>
      <c r="F36" s="12" t="s">
        <v>115</v>
      </c>
      <c r="G36" s="12" t="s">
        <v>114</v>
      </c>
      <c r="H36" s="34">
        <v>151.3</v>
      </c>
      <c r="I36" s="39">
        <v>139.8</v>
      </c>
    </row>
    <row r="37" spans="2:9" ht="24.75" customHeight="1">
      <c r="B37" s="14" t="s">
        <v>96</v>
      </c>
      <c r="C37" s="5" t="s">
        <v>79</v>
      </c>
      <c r="D37" s="12" t="s">
        <v>84</v>
      </c>
      <c r="E37" s="12" t="s">
        <v>94</v>
      </c>
      <c r="F37" s="8" t="s">
        <v>39</v>
      </c>
      <c r="G37" s="8" t="s">
        <v>40</v>
      </c>
      <c r="H37" s="34">
        <f>H38</f>
        <v>2</v>
      </c>
      <c r="I37" s="39">
        <f>I38</f>
        <v>0</v>
      </c>
    </row>
    <row r="38" spans="2:9" ht="22.5" customHeight="1">
      <c r="B38" s="14" t="s">
        <v>81</v>
      </c>
      <c r="C38" s="5" t="s">
        <v>79</v>
      </c>
      <c r="D38" s="12" t="s">
        <v>84</v>
      </c>
      <c r="E38" s="12" t="s">
        <v>94</v>
      </c>
      <c r="F38" s="16" t="s">
        <v>80</v>
      </c>
      <c r="G38" s="8" t="s">
        <v>40</v>
      </c>
      <c r="H38" s="34">
        <f>H39</f>
        <v>2</v>
      </c>
      <c r="I38" s="39">
        <f>I39</f>
        <v>0</v>
      </c>
    </row>
    <row r="39" spans="2:9" ht="25.5" customHeight="1">
      <c r="B39" s="14" t="s">
        <v>97</v>
      </c>
      <c r="C39" s="5" t="s">
        <v>79</v>
      </c>
      <c r="D39" s="12" t="s">
        <v>84</v>
      </c>
      <c r="E39" s="12" t="s">
        <v>94</v>
      </c>
      <c r="F39" s="16" t="s">
        <v>80</v>
      </c>
      <c r="G39" s="12" t="s">
        <v>95</v>
      </c>
      <c r="H39" s="34">
        <v>2</v>
      </c>
      <c r="I39" s="39">
        <v>0</v>
      </c>
    </row>
    <row r="40" spans="1:9" ht="25.5" customHeight="1">
      <c r="A40" s="2" t="s">
        <v>5</v>
      </c>
      <c r="B40" s="6" t="s">
        <v>53</v>
      </c>
      <c r="C40" s="5" t="s">
        <v>6</v>
      </c>
      <c r="D40" s="8" t="s">
        <v>12</v>
      </c>
      <c r="E40" s="8" t="s">
        <v>20</v>
      </c>
      <c r="F40" s="8" t="s">
        <v>39</v>
      </c>
      <c r="G40" s="8" t="s">
        <v>40</v>
      </c>
      <c r="H40" s="34">
        <f>H41</f>
        <v>1420.1</v>
      </c>
      <c r="I40" s="43">
        <f>I41</f>
        <v>1384.3999999999999</v>
      </c>
    </row>
    <row r="41" spans="1:9" ht="24" customHeight="1">
      <c r="A41" s="2" t="s">
        <v>5</v>
      </c>
      <c r="B41" s="14" t="s">
        <v>120</v>
      </c>
      <c r="C41" s="5" t="s">
        <v>6</v>
      </c>
      <c r="D41" s="8" t="s">
        <v>12</v>
      </c>
      <c r="E41" s="8" t="s">
        <v>20</v>
      </c>
      <c r="F41" s="8" t="s">
        <v>54</v>
      </c>
      <c r="G41" s="8" t="s">
        <v>40</v>
      </c>
      <c r="H41" s="34">
        <f>H42+H45+H47</f>
        <v>1420.1</v>
      </c>
      <c r="I41" s="31">
        <f>I42+I45+I47</f>
        <v>1384.3999999999999</v>
      </c>
    </row>
    <row r="42" spans="1:9" ht="68.25" customHeight="1">
      <c r="A42" s="2" t="s">
        <v>5</v>
      </c>
      <c r="B42" s="6" t="s">
        <v>50</v>
      </c>
      <c r="C42" s="5" t="s">
        <v>6</v>
      </c>
      <c r="D42" s="8" t="s">
        <v>12</v>
      </c>
      <c r="E42" s="8" t="s">
        <v>20</v>
      </c>
      <c r="F42" s="8" t="s">
        <v>54</v>
      </c>
      <c r="G42" s="8" t="s">
        <v>44</v>
      </c>
      <c r="H42" s="34">
        <f>H43+H44</f>
        <v>1246.8</v>
      </c>
      <c r="I42" s="44">
        <f>I43+I44</f>
        <v>1228.6</v>
      </c>
    </row>
    <row r="43" spans="2:9" ht="36.75" customHeight="1">
      <c r="B43" s="6" t="s">
        <v>121</v>
      </c>
      <c r="C43" s="5" t="s">
        <v>6</v>
      </c>
      <c r="D43" s="8" t="s">
        <v>12</v>
      </c>
      <c r="E43" s="8" t="s">
        <v>20</v>
      </c>
      <c r="F43" s="8" t="s">
        <v>54</v>
      </c>
      <c r="G43" s="8">
        <v>121</v>
      </c>
      <c r="H43" s="34">
        <v>957.6</v>
      </c>
      <c r="I43" s="39">
        <v>948</v>
      </c>
    </row>
    <row r="44" spans="2:9" ht="68.25" customHeight="1">
      <c r="B44" s="6" t="s">
        <v>122</v>
      </c>
      <c r="C44" s="5" t="s">
        <v>6</v>
      </c>
      <c r="D44" s="8" t="s">
        <v>12</v>
      </c>
      <c r="E44" s="8" t="s">
        <v>20</v>
      </c>
      <c r="F44" s="8" t="s">
        <v>54</v>
      </c>
      <c r="G44" s="8">
        <v>129</v>
      </c>
      <c r="H44" s="34">
        <v>289.2</v>
      </c>
      <c r="I44" s="39">
        <v>280.6</v>
      </c>
    </row>
    <row r="45" spans="2:9" ht="36" customHeight="1">
      <c r="B45" s="14" t="s">
        <v>110</v>
      </c>
      <c r="C45" s="5" t="s">
        <v>6</v>
      </c>
      <c r="D45" s="8" t="s">
        <v>12</v>
      </c>
      <c r="E45" s="8" t="s">
        <v>20</v>
      </c>
      <c r="F45" s="8" t="s">
        <v>54</v>
      </c>
      <c r="G45" s="8">
        <v>200</v>
      </c>
      <c r="H45" s="34">
        <f>H46</f>
        <v>67.7</v>
      </c>
      <c r="I45" s="39">
        <f>I46</f>
        <v>50.2</v>
      </c>
    </row>
    <row r="46" spans="2:9" ht="23.25" customHeight="1">
      <c r="B46" s="14" t="s">
        <v>123</v>
      </c>
      <c r="C46" s="5" t="s">
        <v>6</v>
      </c>
      <c r="D46" s="8" t="s">
        <v>12</v>
      </c>
      <c r="E46" s="8" t="s">
        <v>20</v>
      </c>
      <c r="F46" s="8" t="s">
        <v>54</v>
      </c>
      <c r="G46" s="8">
        <v>244</v>
      </c>
      <c r="H46" s="34">
        <v>67.7</v>
      </c>
      <c r="I46" s="39">
        <v>50.2</v>
      </c>
    </row>
    <row r="47" spans="1:9" ht="22.5" customHeight="1">
      <c r="A47" s="2" t="s">
        <v>5</v>
      </c>
      <c r="B47" s="6" t="s">
        <v>51</v>
      </c>
      <c r="C47" s="5" t="s">
        <v>6</v>
      </c>
      <c r="D47" s="8" t="s">
        <v>12</v>
      </c>
      <c r="E47" s="8" t="s">
        <v>20</v>
      </c>
      <c r="F47" s="8" t="s">
        <v>54</v>
      </c>
      <c r="G47" s="8" t="s">
        <v>52</v>
      </c>
      <c r="H47" s="51">
        <f>H48+H50+H49</f>
        <v>105.60000000000001</v>
      </c>
      <c r="I47" s="39">
        <f>I48+I49+I50</f>
        <v>105.60000000000001</v>
      </c>
    </row>
    <row r="48" spans="2:9" ht="33.75" customHeight="1">
      <c r="B48" s="6" t="s">
        <v>125</v>
      </c>
      <c r="C48" s="5" t="s">
        <v>6</v>
      </c>
      <c r="D48" s="8" t="s">
        <v>12</v>
      </c>
      <c r="E48" s="8" t="s">
        <v>20</v>
      </c>
      <c r="F48" s="8" t="s">
        <v>54</v>
      </c>
      <c r="G48" s="8">
        <v>851</v>
      </c>
      <c r="H48" s="34">
        <v>27</v>
      </c>
      <c r="I48" s="39">
        <v>27</v>
      </c>
    </row>
    <row r="49" spans="2:9" ht="22.5" customHeight="1">
      <c r="B49" s="6" t="s">
        <v>126</v>
      </c>
      <c r="C49" s="5" t="s">
        <v>6</v>
      </c>
      <c r="D49" s="8" t="s">
        <v>12</v>
      </c>
      <c r="E49" s="8" t="s">
        <v>20</v>
      </c>
      <c r="F49" s="8" t="s">
        <v>54</v>
      </c>
      <c r="G49" s="8">
        <v>852</v>
      </c>
      <c r="H49" s="34">
        <v>69.9</v>
      </c>
      <c r="I49" s="39">
        <v>69.9</v>
      </c>
    </row>
    <row r="50" spans="1:9" ht="19.5" customHeight="1">
      <c r="A50" s="2" t="s">
        <v>5</v>
      </c>
      <c r="B50" s="6" t="s">
        <v>127</v>
      </c>
      <c r="C50" s="5" t="s">
        <v>6</v>
      </c>
      <c r="D50" s="8" t="s">
        <v>12</v>
      </c>
      <c r="E50" s="8" t="s">
        <v>20</v>
      </c>
      <c r="F50" s="8" t="s">
        <v>54</v>
      </c>
      <c r="G50" s="8">
        <v>853</v>
      </c>
      <c r="H50" s="34">
        <v>8.7</v>
      </c>
      <c r="I50" s="39">
        <v>8.7</v>
      </c>
    </row>
    <row r="51" spans="1:9" ht="21" customHeight="1">
      <c r="A51" s="2" t="s">
        <v>5</v>
      </c>
      <c r="B51" s="6" t="s">
        <v>21</v>
      </c>
      <c r="C51" s="5" t="s">
        <v>6</v>
      </c>
      <c r="D51" s="8" t="s">
        <v>15</v>
      </c>
      <c r="E51" s="8" t="s">
        <v>13</v>
      </c>
      <c r="F51" s="8" t="s">
        <v>39</v>
      </c>
      <c r="G51" s="8" t="s">
        <v>40</v>
      </c>
      <c r="H51" s="34">
        <f>H52</f>
        <v>113.20000000000002</v>
      </c>
      <c r="I51" s="39">
        <f>I52</f>
        <v>113.20000000000002</v>
      </c>
    </row>
    <row r="52" spans="1:9" ht="24" customHeight="1">
      <c r="A52" s="2" t="s">
        <v>5</v>
      </c>
      <c r="B52" s="6" t="s">
        <v>22</v>
      </c>
      <c r="C52" s="5" t="s">
        <v>6</v>
      </c>
      <c r="D52" s="8" t="s">
        <v>15</v>
      </c>
      <c r="E52" s="8" t="s">
        <v>16</v>
      </c>
      <c r="F52" s="8" t="s">
        <v>39</v>
      </c>
      <c r="G52" s="8" t="s">
        <v>40</v>
      </c>
      <c r="H52" s="34">
        <f>H53</f>
        <v>113.20000000000002</v>
      </c>
      <c r="I52" s="39">
        <f>I53</f>
        <v>113.20000000000002</v>
      </c>
    </row>
    <row r="53" spans="1:9" ht="64.5" customHeight="1">
      <c r="A53" s="2" t="s">
        <v>5</v>
      </c>
      <c r="B53" s="6" t="s">
        <v>134</v>
      </c>
      <c r="C53" s="5" t="s">
        <v>6</v>
      </c>
      <c r="D53" s="8" t="s">
        <v>15</v>
      </c>
      <c r="E53" s="8" t="s">
        <v>16</v>
      </c>
      <c r="F53" s="8" t="s">
        <v>55</v>
      </c>
      <c r="G53" s="8" t="s">
        <v>40</v>
      </c>
      <c r="H53" s="34">
        <f>H54+H57</f>
        <v>113.20000000000002</v>
      </c>
      <c r="I53" s="39">
        <f>I54+I57</f>
        <v>113.20000000000002</v>
      </c>
    </row>
    <row r="54" spans="2:9" ht="34.5" customHeight="1">
      <c r="B54" s="6" t="s">
        <v>50</v>
      </c>
      <c r="C54" s="5" t="s">
        <v>6</v>
      </c>
      <c r="D54" s="8" t="s">
        <v>15</v>
      </c>
      <c r="E54" s="8" t="s">
        <v>16</v>
      </c>
      <c r="F54" s="8" t="s">
        <v>55</v>
      </c>
      <c r="G54" s="8" t="s">
        <v>44</v>
      </c>
      <c r="H54" s="34">
        <f>H55+H56</f>
        <v>108.80000000000001</v>
      </c>
      <c r="I54" s="39">
        <f>I55+I56</f>
        <v>108.80000000000001</v>
      </c>
    </row>
    <row r="55" spans="2:9" ht="38.25" customHeight="1">
      <c r="B55" s="6" t="s">
        <v>121</v>
      </c>
      <c r="C55" s="5" t="s">
        <v>6</v>
      </c>
      <c r="D55" s="8" t="s">
        <v>15</v>
      </c>
      <c r="E55" s="8" t="s">
        <v>16</v>
      </c>
      <c r="F55" s="8" t="s">
        <v>55</v>
      </c>
      <c r="G55" s="8">
        <v>121</v>
      </c>
      <c r="H55" s="34">
        <v>83.7</v>
      </c>
      <c r="I55" s="39">
        <v>83.7</v>
      </c>
    </row>
    <row r="56" spans="1:9" ht="34.5" customHeight="1">
      <c r="A56" s="2" t="s">
        <v>5</v>
      </c>
      <c r="B56" s="6" t="s">
        <v>122</v>
      </c>
      <c r="C56" s="5" t="s">
        <v>6</v>
      </c>
      <c r="D56" s="8" t="s">
        <v>15</v>
      </c>
      <c r="E56" s="8" t="s">
        <v>16</v>
      </c>
      <c r="F56" s="8" t="s">
        <v>55</v>
      </c>
      <c r="G56" s="8">
        <v>129</v>
      </c>
      <c r="H56" s="34">
        <v>25.1</v>
      </c>
      <c r="I56" s="39">
        <v>25.1</v>
      </c>
    </row>
    <row r="57" spans="2:9" ht="34.5" customHeight="1">
      <c r="B57" s="14" t="s">
        <v>110</v>
      </c>
      <c r="C57" s="5" t="s">
        <v>6</v>
      </c>
      <c r="D57" s="8" t="s">
        <v>15</v>
      </c>
      <c r="E57" s="8" t="s">
        <v>16</v>
      </c>
      <c r="F57" s="8" t="s">
        <v>55</v>
      </c>
      <c r="G57" s="8" t="s">
        <v>46</v>
      </c>
      <c r="H57" s="34">
        <f>H58</f>
        <v>4.4</v>
      </c>
      <c r="I57" s="39">
        <f>I58</f>
        <v>4.4</v>
      </c>
    </row>
    <row r="58" spans="2:9" ht="22.5" customHeight="1">
      <c r="B58" s="14" t="s">
        <v>123</v>
      </c>
      <c r="C58" s="5" t="s">
        <v>6</v>
      </c>
      <c r="D58" s="8" t="s">
        <v>15</v>
      </c>
      <c r="E58" s="8" t="s">
        <v>16</v>
      </c>
      <c r="F58" s="8" t="s">
        <v>55</v>
      </c>
      <c r="G58" s="8">
        <v>244</v>
      </c>
      <c r="H58" s="34">
        <v>4.4</v>
      </c>
      <c r="I58" s="43">
        <v>4.4</v>
      </c>
    </row>
    <row r="59" spans="2:9" ht="37.5" customHeight="1">
      <c r="B59" s="14" t="s">
        <v>102</v>
      </c>
      <c r="C59" s="12" t="s">
        <v>79</v>
      </c>
      <c r="D59" s="12" t="s">
        <v>98</v>
      </c>
      <c r="E59" s="12" t="s">
        <v>99</v>
      </c>
      <c r="F59" s="12" t="s">
        <v>100</v>
      </c>
      <c r="G59" s="12" t="s">
        <v>74</v>
      </c>
      <c r="H59" s="34">
        <f>H60+H64</f>
        <v>15</v>
      </c>
      <c r="I59" s="31">
        <f>I60+I64</f>
        <v>13</v>
      </c>
    </row>
    <row r="60" spans="2:9" ht="34.5" customHeight="1">
      <c r="B60" s="14" t="s">
        <v>104</v>
      </c>
      <c r="C60" s="12" t="s">
        <v>79</v>
      </c>
      <c r="D60" s="12" t="s">
        <v>98</v>
      </c>
      <c r="E60" s="12" t="s">
        <v>103</v>
      </c>
      <c r="F60" s="12" t="s">
        <v>100</v>
      </c>
      <c r="G60" s="12" t="s">
        <v>74</v>
      </c>
      <c r="H60" s="34">
        <f>H61</f>
        <v>10</v>
      </c>
      <c r="I60" s="44">
        <f>I61</f>
        <v>8</v>
      </c>
    </row>
    <row r="61" spans="2:9" ht="34.5" customHeight="1">
      <c r="B61" s="14" t="s">
        <v>105</v>
      </c>
      <c r="C61" s="12" t="s">
        <v>79</v>
      </c>
      <c r="D61" s="12" t="s">
        <v>98</v>
      </c>
      <c r="E61" s="12" t="s">
        <v>103</v>
      </c>
      <c r="F61" s="16" t="s">
        <v>101</v>
      </c>
      <c r="G61" s="12" t="s">
        <v>74</v>
      </c>
      <c r="H61" s="34">
        <f>H62</f>
        <v>10</v>
      </c>
      <c r="I61" s="39">
        <f>I62</f>
        <v>8</v>
      </c>
    </row>
    <row r="62" spans="2:9" ht="33" customHeight="1">
      <c r="B62" s="14" t="s">
        <v>110</v>
      </c>
      <c r="C62" s="12" t="s">
        <v>79</v>
      </c>
      <c r="D62" s="12" t="s">
        <v>98</v>
      </c>
      <c r="E62" s="12" t="s">
        <v>103</v>
      </c>
      <c r="F62" s="16" t="s">
        <v>101</v>
      </c>
      <c r="G62" s="8">
        <v>200</v>
      </c>
      <c r="H62" s="34">
        <f>H63</f>
        <v>10</v>
      </c>
      <c r="I62" s="39">
        <f>I63</f>
        <v>8</v>
      </c>
    </row>
    <row r="63" spans="2:9" ht="21" customHeight="1">
      <c r="B63" s="14" t="s">
        <v>123</v>
      </c>
      <c r="C63" s="12" t="s">
        <v>79</v>
      </c>
      <c r="D63" s="12" t="s">
        <v>98</v>
      </c>
      <c r="E63" s="12" t="s">
        <v>103</v>
      </c>
      <c r="F63" s="16" t="s">
        <v>101</v>
      </c>
      <c r="G63" s="8">
        <v>244</v>
      </c>
      <c r="H63" s="34">
        <v>10</v>
      </c>
      <c r="I63" s="39">
        <v>8</v>
      </c>
    </row>
    <row r="64" spans="2:9" ht="34.5" customHeight="1">
      <c r="B64" s="14" t="s">
        <v>108</v>
      </c>
      <c r="C64" s="12" t="s">
        <v>79</v>
      </c>
      <c r="D64" s="12" t="s">
        <v>98</v>
      </c>
      <c r="E64" s="12" t="s">
        <v>106</v>
      </c>
      <c r="F64" s="12" t="s">
        <v>100</v>
      </c>
      <c r="G64" s="12" t="s">
        <v>74</v>
      </c>
      <c r="H64" s="34">
        <f>H65</f>
        <v>5</v>
      </c>
      <c r="I64" s="39">
        <f>I65</f>
        <v>5</v>
      </c>
    </row>
    <row r="65" spans="2:9" ht="34.5" customHeight="1">
      <c r="B65" s="14" t="s">
        <v>109</v>
      </c>
      <c r="C65" s="12" t="s">
        <v>79</v>
      </c>
      <c r="D65" s="12" t="s">
        <v>98</v>
      </c>
      <c r="E65" s="12" t="s">
        <v>106</v>
      </c>
      <c r="F65" s="16" t="s">
        <v>107</v>
      </c>
      <c r="G65" s="12" t="s">
        <v>74</v>
      </c>
      <c r="H65" s="34">
        <f>H66</f>
        <v>5</v>
      </c>
      <c r="I65" s="39">
        <f>I66</f>
        <v>5</v>
      </c>
    </row>
    <row r="66" spans="2:9" ht="21" customHeight="1">
      <c r="B66" s="14" t="s">
        <v>110</v>
      </c>
      <c r="C66" s="12" t="s">
        <v>79</v>
      </c>
      <c r="D66" s="12" t="s">
        <v>98</v>
      </c>
      <c r="E66" s="12" t="s">
        <v>106</v>
      </c>
      <c r="F66" s="16" t="s">
        <v>107</v>
      </c>
      <c r="G66" s="8">
        <v>200</v>
      </c>
      <c r="H66" s="34">
        <f>H67</f>
        <v>5</v>
      </c>
      <c r="I66" s="39">
        <f>I67</f>
        <v>5</v>
      </c>
    </row>
    <row r="67" spans="1:9" ht="21.75" customHeight="1">
      <c r="A67" s="2" t="s">
        <v>5</v>
      </c>
      <c r="B67" s="14" t="s">
        <v>123</v>
      </c>
      <c r="C67" s="12" t="s">
        <v>79</v>
      </c>
      <c r="D67" s="12" t="s">
        <v>98</v>
      </c>
      <c r="E67" s="12" t="s">
        <v>106</v>
      </c>
      <c r="F67" s="16" t="s">
        <v>107</v>
      </c>
      <c r="G67" s="8">
        <v>244</v>
      </c>
      <c r="H67" s="34">
        <v>5</v>
      </c>
      <c r="I67" s="43">
        <v>5</v>
      </c>
    </row>
    <row r="68" spans="2:9" ht="33" customHeight="1">
      <c r="B68" s="6" t="s">
        <v>24</v>
      </c>
      <c r="C68" s="5" t="s">
        <v>6</v>
      </c>
      <c r="D68" s="8" t="s">
        <v>18</v>
      </c>
      <c r="E68" s="8" t="s">
        <v>13</v>
      </c>
      <c r="F68" s="8" t="s">
        <v>39</v>
      </c>
      <c r="G68" s="8" t="s">
        <v>40</v>
      </c>
      <c r="H68" s="34">
        <f>H69</f>
        <v>304.3</v>
      </c>
      <c r="I68" s="31">
        <f>I69</f>
        <v>239.3</v>
      </c>
    </row>
    <row r="69" spans="1:9" ht="21.75" customHeight="1">
      <c r="A69" s="2" t="s">
        <v>5</v>
      </c>
      <c r="B69" s="6" t="s">
        <v>25</v>
      </c>
      <c r="C69" s="5" t="s">
        <v>6</v>
      </c>
      <c r="D69" s="8" t="s">
        <v>18</v>
      </c>
      <c r="E69" s="8" t="s">
        <v>26</v>
      </c>
      <c r="F69" s="8" t="s">
        <v>39</v>
      </c>
      <c r="G69" s="8" t="s">
        <v>40</v>
      </c>
      <c r="H69" s="34">
        <f>H70</f>
        <v>304.3</v>
      </c>
      <c r="I69" s="31">
        <f>I70</f>
        <v>239.3</v>
      </c>
    </row>
    <row r="70" spans="1:9" ht="36" customHeight="1">
      <c r="A70" s="2" t="s">
        <v>5</v>
      </c>
      <c r="B70" s="29" t="s">
        <v>56</v>
      </c>
      <c r="C70" s="5" t="s">
        <v>6</v>
      </c>
      <c r="D70" s="8" t="s">
        <v>18</v>
      </c>
      <c r="E70" s="8" t="s">
        <v>26</v>
      </c>
      <c r="F70" s="8" t="s">
        <v>57</v>
      </c>
      <c r="G70" s="8" t="s">
        <v>40</v>
      </c>
      <c r="H70" s="39">
        <f>H71</f>
        <v>304.3</v>
      </c>
      <c r="I70" s="44">
        <f>I71</f>
        <v>239.3</v>
      </c>
    </row>
    <row r="71" spans="2:9" ht="34.5" customHeight="1">
      <c r="B71" s="30" t="s">
        <v>110</v>
      </c>
      <c r="C71" s="27" t="s">
        <v>6</v>
      </c>
      <c r="D71" s="8" t="s">
        <v>18</v>
      </c>
      <c r="E71" s="8" t="s">
        <v>26</v>
      </c>
      <c r="F71" s="8" t="s">
        <v>57</v>
      </c>
      <c r="G71" s="8" t="s">
        <v>46</v>
      </c>
      <c r="H71" s="34">
        <f>H72</f>
        <v>304.3</v>
      </c>
      <c r="I71" s="39">
        <f>I72</f>
        <v>239.3</v>
      </c>
    </row>
    <row r="72" spans="2:9" ht="36" customHeight="1">
      <c r="B72" s="14" t="s">
        <v>123</v>
      </c>
      <c r="C72" s="27" t="s">
        <v>6</v>
      </c>
      <c r="D72" s="8" t="s">
        <v>18</v>
      </c>
      <c r="E72" s="8" t="s">
        <v>26</v>
      </c>
      <c r="F72" s="8" t="s">
        <v>57</v>
      </c>
      <c r="G72" s="8">
        <v>244</v>
      </c>
      <c r="H72" s="34">
        <v>304.3</v>
      </c>
      <c r="I72" s="43">
        <v>239.3</v>
      </c>
    </row>
    <row r="73" spans="2:9" ht="20.25" customHeight="1">
      <c r="B73" s="28" t="s">
        <v>27</v>
      </c>
      <c r="C73" s="5" t="s">
        <v>6</v>
      </c>
      <c r="D73" s="8" t="s">
        <v>28</v>
      </c>
      <c r="E73" s="8" t="s">
        <v>13</v>
      </c>
      <c r="F73" s="8" t="s">
        <v>39</v>
      </c>
      <c r="G73" s="8" t="s">
        <v>40</v>
      </c>
      <c r="H73" s="34">
        <f>H74</f>
        <v>571.5799999999999</v>
      </c>
      <c r="I73" s="31">
        <f>I74</f>
        <v>534.4</v>
      </c>
    </row>
    <row r="74" spans="2:9" ht="25.5" customHeight="1">
      <c r="B74" s="6" t="s">
        <v>29</v>
      </c>
      <c r="C74" s="5" t="s">
        <v>6</v>
      </c>
      <c r="D74" s="8" t="s">
        <v>28</v>
      </c>
      <c r="E74" s="8" t="s">
        <v>16</v>
      </c>
      <c r="F74" s="8" t="s">
        <v>39</v>
      </c>
      <c r="G74" s="8" t="s">
        <v>40</v>
      </c>
      <c r="H74" s="39">
        <f>H75+H78+H82</f>
        <v>571.5799999999999</v>
      </c>
      <c r="I74" s="44">
        <f>I75+I78+I82</f>
        <v>534.4</v>
      </c>
    </row>
    <row r="75" spans="2:9" ht="35.25" customHeight="1">
      <c r="B75" s="30" t="s">
        <v>135</v>
      </c>
      <c r="C75" s="5" t="s">
        <v>6</v>
      </c>
      <c r="D75" s="8" t="s">
        <v>28</v>
      </c>
      <c r="E75" s="8" t="s">
        <v>16</v>
      </c>
      <c r="F75" s="16" t="s">
        <v>136</v>
      </c>
      <c r="G75" s="8" t="s">
        <v>40</v>
      </c>
      <c r="H75" s="34">
        <f>H76</f>
        <v>457.67999999999995</v>
      </c>
      <c r="I75" s="39">
        <f>I76</f>
        <v>457.7</v>
      </c>
    </row>
    <row r="76" spans="2:9" ht="34.5" customHeight="1">
      <c r="B76" s="14" t="s">
        <v>110</v>
      </c>
      <c r="C76" s="5" t="s">
        <v>6</v>
      </c>
      <c r="D76" s="8" t="s">
        <v>28</v>
      </c>
      <c r="E76" s="8" t="s">
        <v>16</v>
      </c>
      <c r="F76" s="16" t="s">
        <v>136</v>
      </c>
      <c r="G76" s="8">
        <v>200</v>
      </c>
      <c r="H76" s="34">
        <f>H77</f>
        <v>457.67999999999995</v>
      </c>
      <c r="I76" s="39">
        <f>I77</f>
        <v>457.7</v>
      </c>
    </row>
    <row r="77" spans="2:9" ht="20.25" customHeight="1">
      <c r="B77" s="14" t="s">
        <v>123</v>
      </c>
      <c r="C77" s="5" t="s">
        <v>6</v>
      </c>
      <c r="D77" s="8" t="s">
        <v>28</v>
      </c>
      <c r="E77" s="8" t="s">
        <v>16</v>
      </c>
      <c r="F77" s="16" t="s">
        <v>136</v>
      </c>
      <c r="G77" s="8">
        <v>244</v>
      </c>
      <c r="H77" s="34">
        <f>348.53+46+28.15+35</f>
        <v>457.67999999999995</v>
      </c>
      <c r="I77" s="39">
        <v>457.7</v>
      </c>
    </row>
    <row r="78" spans="1:9" ht="21" customHeight="1">
      <c r="A78" s="2" t="s">
        <v>5</v>
      </c>
      <c r="B78" s="6" t="s">
        <v>58</v>
      </c>
      <c r="C78" s="5" t="s">
        <v>6</v>
      </c>
      <c r="D78" s="8" t="s">
        <v>28</v>
      </c>
      <c r="E78" s="8" t="s">
        <v>16</v>
      </c>
      <c r="F78" s="8" t="s">
        <v>59</v>
      </c>
      <c r="G78" s="8" t="s">
        <v>40</v>
      </c>
      <c r="H78" s="34">
        <f>H79</f>
        <v>113.3</v>
      </c>
      <c r="I78" s="39">
        <f>I79</f>
        <v>76.1</v>
      </c>
    </row>
    <row r="79" spans="2:9" ht="23.25" customHeight="1">
      <c r="B79" s="14" t="s">
        <v>110</v>
      </c>
      <c r="C79" s="5" t="s">
        <v>6</v>
      </c>
      <c r="D79" s="8" t="s">
        <v>28</v>
      </c>
      <c r="E79" s="8" t="s">
        <v>16</v>
      </c>
      <c r="F79" s="8" t="s">
        <v>59</v>
      </c>
      <c r="G79" s="8" t="s">
        <v>46</v>
      </c>
      <c r="H79" s="34">
        <f>H80+H81</f>
        <v>113.3</v>
      </c>
      <c r="I79" s="39">
        <f>I80+I81</f>
        <v>76.1</v>
      </c>
    </row>
    <row r="80" spans="2:9" ht="24" customHeight="1">
      <c r="B80" s="14" t="s">
        <v>123</v>
      </c>
      <c r="C80" s="5" t="s">
        <v>6</v>
      </c>
      <c r="D80" s="8" t="s">
        <v>28</v>
      </c>
      <c r="E80" s="8" t="s">
        <v>16</v>
      </c>
      <c r="F80" s="8" t="s">
        <v>59</v>
      </c>
      <c r="G80" s="8">
        <v>244</v>
      </c>
      <c r="H80" s="34">
        <v>19</v>
      </c>
      <c r="I80" s="39">
        <v>8.8</v>
      </c>
    </row>
    <row r="81" spans="2:9" ht="20.25" customHeight="1">
      <c r="B81" s="14" t="s">
        <v>124</v>
      </c>
      <c r="C81" s="5" t="s">
        <v>6</v>
      </c>
      <c r="D81" s="8" t="s">
        <v>28</v>
      </c>
      <c r="E81" s="8" t="s">
        <v>16</v>
      </c>
      <c r="F81" s="8" t="s">
        <v>59</v>
      </c>
      <c r="G81" s="8">
        <v>247</v>
      </c>
      <c r="H81" s="34">
        <v>94.3</v>
      </c>
      <c r="I81" s="39">
        <v>67.3</v>
      </c>
    </row>
    <row r="82" spans="1:9" ht="34.5" customHeight="1">
      <c r="A82" s="2" t="s">
        <v>5</v>
      </c>
      <c r="B82" s="6" t="s">
        <v>60</v>
      </c>
      <c r="C82" s="5" t="s">
        <v>6</v>
      </c>
      <c r="D82" s="8" t="s">
        <v>28</v>
      </c>
      <c r="E82" s="8" t="s">
        <v>16</v>
      </c>
      <c r="F82" s="8" t="s">
        <v>61</v>
      </c>
      <c r="G82" s="8" t="s">
        <v>40</v>
      </c>
      <c r="H82" s="34">
        <f>H83</f>
        <v>0.6</v>
      </c>
      <c r="I82" s="39">
        <f>I83</f>
        <v>0.6</v>
      </c>
    </row>
    <row r="83" spans="2:9" ht="31.5" customHeight="1">
      <c r="B83" s="14" t="s">
        <v>110</v>
      </c>
      <c r="C83" s="5" t="s">
        <v>6</v>
      </c>
      <c r="D83" s="8" t="s">
        <v>28</v>
      </c>
      <c r="E83" s="8" t="s">
        <v>16</v>
      </c>
      <c r="F83" s="8" t="s">
        <v>61</v>
      </c>
      <c r="G83" s="8" t="s">
        <v>46</v>
      </c>
      <c r="H83" s="34">
        <f>H84</f>
        <v>0.6</v>
      </c>
      <c r="I83" s="39">
        <f>I84</f>
        <v>0.6</v>
      </c>
    </row>
    <row r="84" spans="2:9" ht="18.75" customHeight="1">
      <c r="B84" s="14" t="s">
        <v>123</v>
      </c>
      <c r="C84" s="5" t="s">
        <v>6</v>
      </c>
      <c r="D84" s="8" t="s">
        <v>28</v>
      </c>
      <c r="E84" s="8" t="s">
        <v>16</v>
      </c>
      <c r="F84" s="8" t="s">
        <v>61</v>
      </c>
      <c r="G84" s="8">
        <v>244</v>
      </c>
      <c r="H84" s="34">
        <v>0.6</v>
      </c>
      <c r="I84" s="43">
        <v>0.6</v>
      </c>
    </row>
    <row r="85" spans="1:9" ht="21.75" customHeight="1">
      <c r="A85" s="2" t="s">
        <v>5</v>
      </c>
      <c r="B85" s="6" t="s">
        <v>30</v>
      </c>
      <c r="C85" s="5" t="s">
        <v>6</v>
      </c>
      <c r="D85" s="8" t="s">
        <v>31</v>
      </c>
      <c r="E85" s="8" t="s">
        <v>13</v>
      </c>
      <c r="F85" s="8" t="s">
        <v>39</v>
      </c>
      <c r="G85" s="8" t="s">
        <v>40</v>
      </c>
      <c r="H85" s="34">
        <f>H86+H99</f>
        <v>718.5000000000001</v>
      </c>
      <c r="I85" s="31">
        <f>I86+I99</f>
        <v>651</v>
      </c>
    </row>
    <row r="86" spans="1:9" ht="22.5" customHeight="1">
      <c r="A86" s="2" t="s">
        <v>5</v>
      </c>
      <c r="B86" s="6" t="s">
        <v>32</v>
      </c>
      <c r="C86" s="5" t="s">
        <v>6</v>
      </c>
      <c r="D86" s="8" t="s">
        <v>31</v>
      </c>
      <c r="E86" s="8" t="s">
        <v>12</v>
      </c>
      <c r="F86" s="8" t="s">
        <v>39</v>
      </c>
      <c r="G86" s="8" t="s">
        <v>40</v>
      </c>
      <c r="H86" s="34">
        <f>H87+H93</f>
        <v>709.5000000000001</v>
      </c>
      <c r="I86" s="31">
        <f>I87+I93</f>
        <v>642.7</v>
      </c>
    </row>
    <row r="87" spans="1:9" ht="33.75" customHeight="1">
      <c r="A87" s="2" t="s">
        <v>5</v>
      </c>
      <c r="B87" s="6" t="s">
        <v>62</v>
      </c>
      <c r="C87" s="5" t="s">
        <v>6</v>
      </c>
      <c r="D87" s="8" t="s">
        <v>31</v>
      </c>
      <c r="E87" s="8" t="s">
        <v>12</v>
      </c>
      <c r="F87" s="8" t="s">
        <v>63</v>
      </c>
      <c r="G87" s="8" t="s">
        <v>40</v>
      </c>
      <c r="H87" s="34">
        <f>H88+H91</f>
        <v>647.4000000000001</v>
      </c>
      <c r="I87" s="44">
        <f>I88+I91</f>
        <v>592.4000000000001</v>
      </c>
    </row>
    <row r="88" spans="2:9" ht="21" customHeight="1">
      <c r="B88" s="14" t="s">
        <v>110</v>
      </c>
      <c r="C88" s="5" t="s">
        <v>6</v>
      </c>
      <c r="D88" s="8" t="s">
        <v>31</v>
      </c>
      <c r="E88" s="8" t="s">
        <v>12</v>
      </c>
      <c r="F88" s="8" t="s">
        <v>63</v>
      </c>
      <c r="G88" s="8" t="s">
        <v>46</v>
      </c>
      <c r="H88" s="34">
        <f>H89+H90</f>
        <v>642.7</v>
      </c>
      <c r="I88" s="39">
        <f>I89+I90</f>
        <v>587.7</v>
      </c>
    </row>
    <row r="89" spans="2:9" ht="21" customHeight="1">
      <c r="B89" s="14" t="s">
        <v>123</v>
      </c>
      <c r="C89" s="5" t="s">
        <v>6</v>
      </c>
      <c r="D89" s="8" t="s">
        <v>31</v>
      </c>
      <c r="E89" s="8" t="s">
        <v>12</v>
      </c>
      <c r="F89" s="8" t="s">
        <v>63</v>
      </c>
      <c r="G89" s="8">
        <v>244</v>
      </c>
      <c r="H89" s="34">
        <v>397.2</v>
      </c>
      <c r="I89" s="39">
        <v>346.3</v>
      </c>
    </row>
    <row r="90" spans="2:9" ht="24" customHeight="1">
      <c r="B90" s="14" t="s">
        <v>124</v>
      </c>
      <c r="C90" s="5" t="s">
        <v>6</v>
      </c>
      <c r="D90" s="8" t="s">
        <v>31</v>
      </c>
      <c r="E90" s="8" t="s">
        <v>12</v>
      </c>
      <c r="F90" s="8" t="s">
        <v>63</v>
      </c>
      <c r="G90" s="8">
        <v>247</v>
      </c>
      <c r="H90" s="34">
        <v>245.5</v>
      </c>
      <c r="I90" s="39">
        <v>241.4</v>
      </c>
    </row>
    <row r="91" spans="2:9" ht="32.25" customHeight="1">
      <c r="B91" s="6" t="s">
        <v>51</v>
      </c>
      <c r="C91" s="5" t="s">
        <v>6</v>
      </c>
      <c r="D91" s="8" t="s">
        <v>31</v>
      </c>
      <c r="E91" s="8" t="s">
        <v>12</v>
      </c>
      <c r="F91" s="8" t="s">
        <v>63</v>
      </c>
      <c r="G91" s="8">
        <v>850</v>
      </c>
      <c r="H91" s="34">
        <f>H92</f>
        <v>4.7</v>
      </c>
      <c r="I91" s="39">
        <f>I92</f>
        <v>4.7</v>
      </c>
    </row>
    <row r="92" spans="2:9" ht="50.25" customHeight="1">
      <c r="B92" s="6" t="s">
        <v>125</v>
      </c>
      <c r="C92" s="5" t="s">
        <v>6</v>
      </c>
      <c r="D92" s="8" t="s">
        <v>31</v>
      </c>
      <c r="E92" s="8" t="s">
        <v>12</v>
      </c>
      <c r="F92" s="8" t="s">
        <v>63</v>
      </c>
      <c r="G92" s="8">
        <v>851</v>
      </c>
      <c r="H92" s="34">
        <v>4.7</v>
      </c>
      <c r="I92" s="39">
        <v>4.7</v>
      </c>
    </row>
    <row r="93" spans="1:9" ht="36.75" customHeight="1">
      <c r="A93" s="2" t="s">
        <v>5</v>
      </c>
      <c r="B93" s="6" t="s">
        <v>64</v>
      </c>
      <c r="C93" s="5" t="s">
        <v>6</v>
      </c>
      <c r="D93" s="8" t="s">
        <v>31</v>
      </c>
      <c r="E93" s="8" t="s">
        <v>12</v>
      </c>
      <c r="F93" s="8" t="s">
        <v>133</v>
      </c>
      <c r="G93" s="8" t="s">
        <v>40</v>
      </c>
      <c r="H93" s="34">
        <f>H94+H97</f>
        <v>62.1</v>
      </c>
      <c r="I93" s="39">
        <f>I94</f>
        <v>50.3</v>
      </c>
    </row>
    <row r="94" spans="2:9" ht="24.75" customHeight="1">
      <c r="B94" s="6" t="s">
        <v>45</v>
      </c>
      <c r="C94" s="5" t="s">
        <v>6</v>
      </c>
      <c r="D94" s="8" t="s">
        <v>31</v>
      </c>
      <c r="E94" s="8" t="s">
        <v>12</v>
      </c>
      <c r="F94" s="8" t="s">
        <v>133</v>
      </c>
      <c r="G94" s="8" t="s">
        <v>46</v>
      </c>
      <c r="H94" s="34">
        <f>H95+H96</f>
        <v>62.1</v>
      </c>
      <c r="I94" s="39">
        <f>I95+I96</f>
        <v>50.3</v>
      </c>
    </row>
    <row r="95" spans="2:9" ht="26.25" customHeight="1">
      <c r="B95" s="14" t="s">
        <v>123</v>
      </c>
      <c r="C95" s="5" t="s">
        <v>6</v>
      </c>
      <c r="D95" s="8" t="s">
        <v>31</v>
      </c>
      <c r="E95" s="8" t="s">
        <v>12</v>
      </c>
      <c r="F95" s="8" t="s">
        <v>133</v>
      </c>
      <c r="G95" s="8">
        <v>244</v>
      </c>
      <c r="H95" s="34">
        <v>23.6</v>
      </c>
      <c r="I95" s="39">
        <v>20.8</v>
      </c>
    </row>
    <row r="96" spans="2:9" ht="27" customHeight="1">
      <c r="B96" s="14" t="s">
        <v>124</v>
      </c>
      <c r="C96" s="5" t="s">
        <v>6</v>
      </c>
      <c r="D96" s="8" t="s">
        <v>31</v>
      </c>
      <c r="E96" s="8" t="s">
        <v>12</v>
      </c>
      <c r="F96" s="8" t="s">
        <v>133</v>
      </c>
      <c r="G96" s="8">
        <v>247</v>
      </c>
      <c r="H96" s="34">
        <v>38.5</v>
      </c>
      <c r="I96" s="39">
        <v>29.5</v>
      </c>
    </row>
    <row r="97" spans="2:9" ht="24.75" customHeight="1" hidden="1">
      <c r="B97" s="6" t="s">
        <v>51</v>
      </c>
      <c r="C97" s="12" t="s">
        <v>79</v>
      </c>
      <c r="D97" s="12" t="s">
        <v>83</v>
      </c>
      <c r="E97" s="12" t="s">
        <v>84</v>
      </c>
      <c r="F97" s="8" t="s">
        <v>133</v>
      </c>
      <c r="G97" s="12" t="s">
        <v>111</v>
      </c>
      <c r="H97" s="34">
        <f>H98</f>
        <v>0</v>
      </c>
      <c r="I97" s="39">
        <f>I98</f>
        <v>0</v>
      </c>
    </row>
    <row r="98" spans="2:9" ht="36.75" customHeight="1" hidden="1">
      <c r="B98" s="6" t="s">
        <v>125</v>
      </c>
      <c r="C98" s="12" t="s">
        <v>79</v>
      </c>
      <c r="D98" s="12" t="s">
        <v>83</v>
      </c>
      <c r="E98" s="12" t="s">
        <v>84</v>
      </c>
      <c r="F98" s="8" t="s">
        <v>133</v>
      </c>
      <c r="G98" s="12" t="s">
        <v>130</v>
      </c>
      <c r="H98" s="34">
        <v>0</v>
      </c>
      <c r="I98" s="39">
        <v>0</v>
      </c>
    </row>
    <row r="99" spans="1:9" ht="34.5" customHeight="1">
      <c r="A99" s="2" t="s">
        <v>5</v>
      </c>
      <c r="B99" s="6" t="s">
        <v>33</v>
      </c>
      <c r="C99" s="5" t="s">
        <v>6</v>
      </c>
      <c r="D99" s="8" t="s">
        <v>31</v>
      </c>
      <c r="E99" s="8" t="s">
        <v>18</v>
      </c>
      <c r="F99" s="8" t="s">
        <v>39</v>
      </c>
      <c r="G99" s="8" t="s">
        <v>40</v>
      </c>
      <c r="H99" s="34">
        <f>H100</f>
        <v>9</v>
      </c>
      <c r="I99" s="39">
        <f>I100</f>
        <v>8.3</v>
      </c>
    </row>
    <row r="100" spans="1:9" ht="36" customHeight="1">
      <c r="A100" s="2" t="s">
        <v>5</v>
      </c>
      <c r="B100" s="6" t="s">
        <v>65</v>
      </c>
      <c r="C100" s="5" t="s">
        <v>6</v>
      </c>
      <c r="D100" s="8" t="s">
        <v>31</v>
      </c>
      <c r="E100" s="8" t="s">
        <v>18</v>
      </c>
      <c r="F100" s="8" t="s">
        <v>137</v>
      </c>
      <c r="G100" s="8" t="s">
        <v>40</v>
      </c>
      <c r="H100" s="34">
        <f>H101</f>
        <v>9</v>
      </c>
      <c r="I100" s="39">
        <f>I101</f>
        <v>8.3</v>
      </c>
    </row>
    <row r="101" spans="2:9" ht="33.75" customHeight="1">
      <c r="B101" s="14" t="s">
        <v>110</v>
      </c>
      <c r="C101" s="5" t="s">
        <v>6</v>
      </c>
      <c r="D101" s="8" t="s">
        <v>31</v>
      </c>
      <c r="E101" s="8" t="s">
        <v>18</v>
      </c>
      <c r="F101" s="8" t="s">
        <v>137</v>
      </c>
      <c r="G101" s="8" t="s">
        <v>46</v>
      </c>
      <c r="H101" s="34">
        <f>H102</f>
        <v>9</v>
      </c>
      <c r="I101" s="39">
        <f>I102</f>
        <v>8.3</v>
      </c>
    </row>
    <row r="102" spans="1:9" ht="23.25" customHeight="1">
      <c r="A102" s="2" t="s">
        <v>5</v>
      </c>
      <c r="B102" s="14" t="s">
        <v>123</v>
      </c>
      <c r="C102" s="5" t="s">
        <v>6</v>
      </c>
      <c r="D102" s="8" t="s">
        <v>31</v>
      </c>
      <c r="E102" s="8" t="s">
        <v>18</v>
      </c>
      <c r="F102" s="8" t="s">
        <v>137</v>
      </c>
      <c r="G102" s="8">
        <v>244</v>
      </c>
      <c r="H102" s="34">
        <v>9</v>
      </c>
      <c r="I102" s="39">
        <v>8.3</v>
      </c>
    </row>
    <row r="103" spans="1:9" ht="20.25" customHeight="1">
      <c r="A103" s="2" t="s">
        <v>5</v>
      </c>
      <c r="B103" s="6" t="s">
        <v>34</v>
      </c>
      <c r="C103" s="5" t="s">
        <v>6</v>
      </c>
      <c r="D103" s="8" t="s">
        <v>23</v>
      </c>
      <c r="E103" s="8" t="s">
        <v>13</v>
      </c>
      <c r="F103" s="8" t="s">
        <v>39</v>
      </c>
      <c r="G103" s="8" t="s">
        <v>40</v>
      </c>
      <c r="H103" s="34">
        <f>H104</f>
        <v>164.1</v>
      </c>
      <c r="I103" s="39">
        <f>I104</f>
        <v>164.1</v>
      </c>
    </row>
    <row r="104" spans="1:9" ht="21" customHeight="1">
      <c r="A104" s="2" t="s">
        <v>5</v>
      </c>
      <c r="B104" s="6" t="s">
        <v>35</v>
      </c>
      <c r="C104" s="5" t="s">
        <v>6</v>
      </c>
      <c r="D104" s="8" t="s">
        <v>23</v>
      </c>
      <c r="E104" s="8" t="s">
        <v>12</v>
      </c>
      <c r="F104" s="8" t="s">
        <v>39</v>
      </c>
      <c r="G104" s="8" t="s">
        <v>40</v>
      </c>
      <c r="H104" s="34">
        <f>H105</f>
        <v>164.1</v>
      </c>
      <c r="I104" s="39">
        <f>I105</f>
        <v>164.1</v>
      </c>
    </row>
    <row r="105" spans="1:9" ht="25.5" customHeight="1">
      <c r="A105" s="2" t="s">
        <v>5</v>
      </c>
      <c r="B105" s="6" t="s">
        <v>66</v>
      </c>
      <c r="C105" s="5" t="s">
        <v>6</v>
      </c>
      <c r="D105" s="8" t="s">
        <v>23</v>
      </c>
      <c r="E105" s="8" t="s">
        <v>12</v>
      </c>
      <c r="F105" s="8" t="s">
        <v>67</v>
      </c>
      <c r="G105" s="8" t="s">
        <v>40</v>
      </c>
      <c r="H105" s="34">
        <f>H106</f>
        <v>164.1</v>
      </c>
      <c r="I105" s="39">
        <f>I106</f>
        <v>164.1</v>
      </c>
    </row>
    <row r="106" spans="2:9" ht="22.5" customHeight="1">
      <c r="B106" s="6" t="s">
        <v>68</v>
      </c>
      <c r="C106" s="5" t="s">
        <v>6</v>
      </c>
      <c r="D106" s="8" t="s">
        <v>23</v>
      </c>
      <c r="E106" s="8" t="s">
        <v>12</v>
      </c>
      <c r="F106" s="8" t="s">
        <v>67</v>
      </c>
      <c r="G106" s="8" t="s">
        <v>69</v>
      </c>
      <c r="H106" s="34">
        <f>H107</f>
        <v>164.1</v>
      </c>
      <c r="I106" s="39">
        <f>I107</f>
        <v>164.1</v>
      </c>
    </row>
    <row r="107" spans="1:9" ht="19.5" customHeight="1">
      <c r="A107" s="2" t="s">
        <v>5</v>
      </c>
      <c r="B107" s="6" t="s">
        <v>131</v>
      </c>
      <c r="C107" s="5" t="s">
        <v>6</v>
      </c>
      <c r="D107" s="8" t="s">
        <v>23</v>
      </c>
      <c r="E107" s="8" t="s">
        <v>12</v>
      </c>
      <c r="F107" s="8" t="s">
        <v>67</v>
      </c>
      <c r="G107" s="8">
        <v>312</v>
      </c>
      <c r="H107" s="34">
        <v>164.1</v>
      </c>
      <c r="I107" s="40">
        <v>164.1</v>
      </c>
    </row>
    <row r="108" spans="2:9" ht="18.75" customHeight="1">
      <c r="B108" s="6" t="s">
        <v>36</v>
      </c>
      <c r="C108" s="5" t="s">
        <v>6</v>
      </c>
      <c r="D108" s="8" t="s">
        <v>13</v>
      </c>
      <c r="E108" s="8" t="s">
        <v>13</v>
      </c>
      <c r="F108" s="8" t="s">
        <v>39</v>
      </c>
      <c r="G108" s="8" t="s">
        <v>40</v>
      </c>
      <c r="H108" s="34">
        <f>H10+H51+H59+H68+H73+H85+H103</f>
        <v>4844.38</v>
      </c>
      <c r="I108" s="31">
        <f>I10+I51+I59+I68+I73+I85+I103</f>
        <v>4388.8</v>
      </c>
    </row>
  </sheetData>
  <sheetProtection/>
  <mergeCells count="5">
    <mergeCell ref="E1:I1"/>
    <mergeCell ref="E2:I2"/>
    <mergeCell ref="E3:I3"/>
    <mergeCell ref="E4:I4"/>
    <mergeCell ref="B6:I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workbookViewId="0" topLeftCell="B1">
      <selection activeCell="D3" sqref="D3:H3"/>
    </sheetView>
  </sheetViews>
  <sheetFormatPr defaultColWidth="9.140625" defaultRowHeight="18.75" customHeight="1"/>
  <cols>
    <col min="1" max="1" width="20.57421875" style="2" hidden="1" customWidth="1"/>
    <col min="2" max="2" width="49.00390625" style="58" customWidth="1"/>
    <col min="3" max="3" width="4.140625" style="58" customWidth="1"/>
    <col min="4" max="4" width="4.8515625" style="58" customWidth="1"/>
    <col min="5" max="5" width="17.57421875" style="58" customWidth="1"/>
    <col min="6" max="6" width="7.421875" style="58" customWidth="1"/>
    <col min="7" max="7" width="15.28125" style="58" customWidth="1"/>
    <col min="8" max="8" width="15.421875" style="58" customWidth="1"/>
    <col min="9" max="11" width="9.140625" style="0" customWidth="1"/>
  </cols>
  <sheetData>
    <row r="1" spans="1:8" ht="18.75" customHeight="1">
      <c r="A1" s="2" t="s">
        <v>3</v>
      </c>
      <c r="B1" s="57" t="s">
        <v>0</v>
      </c>
      <c r="C1" s="58" t="s">
        <v>0</v>
      </c>
      <c r="D1" s="59" t="s">
        <v>78</v>
      </c>
      <c r="E1" s="59"/>
      <c r="F1" s="59"/>
      <c r="G1" s="59"/>
      <c r="H1" s="59"/>
    </row>
    <row r="2" spans="1:8" ht="28.5" customHeight="1">
      <c r="A2" s="2" t="s">
        <v>3</v>
      </c>
      <c r="B2" s="57" t="s">
        <v>0</v>
      </c>
      <c r="C2" s="57" t="s">
        <v>0</v>
      </c>
      <c r="D2" s="60" t="s">
        <v>75</v>
      </c>
      <c r="E2" s="60"/>
      <c r="F2" s="60"/>
      <c r="G2" s="60"/>
      <c r="H2" s="60"/>
    </row>
    <row r="3" spans="1:8" ht="29.25" customHeight="1">
      <c r="A3" s="2" t="s">
        <v>3</v>
      </c>
      <c r="B3" s="57" t="s">
        <v>0</v>
      </c>
      <c r="C3" s="57" t="s">
        <v>0</v>
      </c>
      <c r="D3" s="60" t="str">
        <f>ПР3!E3</f>
        <v>"Об исполнении бюджета Курочкинского сельсовета за 2023 год"</v>
      </c>
      <c r="E3" s="60"/>
      <c r="F3" s="60"/>
      <c r="G3" s="60"/>
      <c r="H3" s="60"/>
    </row>
    <row r="4" spans="2:8" ht="17.25" customHeight="1">
      <c r="B4" s="57"/>
      <c r="C4" s="57"/>
      <c r="D4" s="61" t="str">
        <f>ПР3!E4</f>
        <v>№ __ от __.__.2024 года.</v>
      </c>
      <c r="E4" s="61"/>
      <c r="F4" s="61"/>
      <c r="G4" s="61"/>
      <c r="H4" s="61"/>
    </row>
    <row r="5" spans="1:3" ht="18.75" customHeight="1">
      <c r="A5" s="2" t="s">
        <v>3</v>
      </c>
      <c r="B5" s="57" t="s">
        <v>0</v>
      </c>
      <c r="C5" s="57" t="s">
        <v>0</v>
      </c>
    </row>
    <row r="6" spans="1:8" ht="32.25" customHeight="1">
      <c r="A6" s="2" t="s">
        <v>1</v>
      </c>
      <c r="B6" s="62" t="s">
        <v>142</v>
      </c>
      <c r="C6" s="62"/>
      <c r="D6" s="62"/>
      <c r="E6" s="62"/>
      <c r="F6" s="62"/>
      <c r="G6" s="62"/>
      <c r="H6" s="62"/>
    </row>
    <row r="7" spans="1:8" ht="78" customHeight="1" hidden="1">
      <c r="A7" s="2" t="s">
        <v>2</v>
      </c>
      <c r="B7" s="62" t="s">
        <v>70</v>
      </c>
      <c r="C7" s="62"/>
      <c r="D7" s="62"/>
      <c r="E7" s="62"/>
      <c r="F7" s="62"/>
      <c r="G7" s="62"/>
      <c r="H7" s="62"/>
    </row>
    <row r="8" ht="18.75" customHeight="1">
      <c r="B8" s="57" t="s">
        <v>0</v>
      </c>
    </row>
    <row r="9" spans="1:8" ht="80.25" customHeight="1">
      <c r="A9" s="2" t="s">
        <v>4</v>
      </c>
      <c r="B9" s="20" t="s">
        <v>8</v>
      </c>
      <c r="C9" s="63" t="s">
        <v>9</v>
      </c>
      <c r="D9" s="63" t="s">
        <v>10</v>
      </c>
      <c r="E9" s="63" t="s">
        <v>37</v>
      </c>
      <c r="F9" s="63" t="s">
        <v>38</v>
      </c>
      <c r="G9" s="32" t="str">
        <f>ПР3!H8</f>
        <v>Утвержденные бюджетные назначения,
сумма, тыс. рублей</v>
      </c>
      <c r="H9" s="41" t="str">
        <f>ПР3!I8</f>
        <v>Исполнено,
сумма, тыс. рублей</v>
      </c>
    </row>
    <row r="10" spans="1:8" ht="18.75" customHeight="1">
      <c r="A10" s="2" t="s">
        <v>3</v>
      </c>
      <c r="B10" s="64">
        <v>1</v>
      </c>
      <c r="C10" s="65">
        <v>2</v>
      </c>
      <c r="D10" s="65">
        <v>3</v>
      </c>
      <c r="E10" s="65">
        <v>4</v>
      </c>
      <c r="F10" s="65">
        <v>5</v>
      </c>
      <c r="G10" s="66">
        <v>6</v>
      </c>
      <c r="H10" s="67">
        <v>7</v>
      </c>
    </row>
    <row r="11" spans="2:8" ht="25.5" customHeight="1">
      <c r="B11" s="30" t="str">
        <f>ПР3!B10</f>
        <v> Общегосударственные вопросы</v>
      </c>
      <c r="C11" s="68" t="str">
        <f>ПР3!D10</f>
        <v> 01</v>
      </c>
      <c r="D11" s="68" t="str">
        <f>ПР3!E10</f>
        <v> 00</v>
      </c>
      <c r="E11" s="68" t="str">
        <f>ПР3!F10</f>
        <v> 00 0 00 00000</v>
      </c>
      <c r="F11" s="68" t="str">
        <f>ПР3!G10</f>
        <v> 000</v>
      </c>
      <c r="G11" s="69">
        <f>ПР3!H10</f>
        <v>2957.7</v>
      </c>
      <c r="H11" s="69">
        <f>ПР3!I10</f>
        <v>2673.7999999999997</v>
      </c>
    </row>
    <row r="12" spans="2:8" ht="25.5" customHeight="1">
      <c r="B12" s="30" t="str">
        <f>ПР3!B11</f>
        <v> Главы местных администраций</v>
      </c>
      <c r="C12" s="68" t="str">
        <f>ПР3!D11</f>
        <v> 01</v>
      </c>
      <c r="D12" s="68" t="str">
        <f>ПР3!E11</f>
        <v> 02</v>
      </c>
      <c r="E12" s="68" t="str">
        <f>ПР3!F11</f>
        <v> 00 0 00 00000</v>
      </c>
      <c r="F12" s="68" t="str">
        <f>ПР3!G11</f>
        <v> 000</v>
      </c>
      <c r="G12" s="69">
        <f>ПР3!H11</f>
        <v>563.4</v>
      </c>
      <c r="H12" s="69">
        <f>ПР3!I11</f>
        <v>363.1</v>
      </c>
    </row>
    <row r="13" spans="2:8" ht="22.5" customHeight="1">
      <c r="B13" s="30" t="str">
        <f>ПР3!B12</f>
        <v> Глава муниципального образования</v>
      </c>
      <c r="C13" s="68" t="str">
        <f>ПР3!D12</f>
        <v> 01</v>
      </c>
      <c r="D13" s="68" t="str">
        <f>ПР3!E12</f>
        <v> 02</v>
      </c>
      <c r="E13" s="68" t="str">
        <f>ПР3!F12</f>
        <v> 01 2 00 10120</v>
      </c>
      <c r="F13" s="68" t="str">
        <f>ПР3!G12</f>
        <v> 000</v>
      </c>
      <c r="G13" s="69">
        <f>ПР3!H12</f>
        <v>563.4</v>
      </c>
      <c r="H13" s="69">
        <f>ПР3!I12</f>
        <v>363.1</v>
      </c>
    </row>
    <row r="14" spans="2:8" ht="34.5" customHeight="1">
      <c r="B14" s="30" t="str">
        <f>ПР3!B13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" s="68" t="str">
        <f>ПР3!D13</f>
        <v> 01</v>
      </c>
      <c r="D14" s="68" t="str">
        <f>ПР3!E13</f>
        <v> 02</v>
      </c>
      <c r="E14" s="68" t="str">
        <f>ПР3!F13</f>
        <v> 01 2 00 10120</v>
      </c>
      <c r="F14" s="68" t="str">
        <f>ПР3!G13</f>
        <v> 100</v>
      </c>
      <c r="G14" s="69">
        <f>ПР3!H13</f>
        <v>563.4</v>
      </c>
      <c r="H14" s="69">
        <f>ПР3!I13</f>
        <v>363.1</v>
      </c>
    </row>
    <row r="15" spans="2:8" ht="34.5" customHeight="1">
      <c r="B15" s="30" t="str">
        <f>ПР3!B14</f>
        <v>Фонд оплаты труда государственных (муниципальных) органов</v>
      </c>
      <c r="C15" s="68" t="str">
        <f>ПР3!D14</f>
        <v> 01</v>
      </c>
      <c r="D15" s="68" t="str">
        <f>ПР3!E14</f>
        <v> 02</v>
      </c>
      <c r="E15" s="68" t="str">
        <f>ПР3!F14</f>
        <v> 01 2 00 10120</v>
      </c>
      <c r="F15" s="68">
        <f>ПР3!G14</f>
        <v>121</v>
      </c>
      <c r="G15" s="69">
        <f>ПР3!H14</f>
        <v>432.7</v>
      </c>
      <c r="H15" s="69">
        <f>ПР3!I14</f>
        <v>281</v>
      </c>
    </row>
    <row r="16" spans="2:8" ht="66" customHeight="1">
      <c r="B16" s="30" t="str">
        <f>ПР3!B15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6" s="68" t="str">
        <f>ПР3!D15</f>
        <v> 01</v>
      </c>
      <c r="D16" s="68" t="str">
        <f>ПР3!E15</f>
        <v> 02</v>
      </c>
      <c r="E16" s="68" t="str">
        <f>ПР3!F15</f>
        <v> 01 2 00 10120</v>
      </c>
      <c r="F16" s="68">
        <f>ПР3!G15</f>
        <v>129</v>
      </c>
      <c r="G16" s="69">
        <f>ПР3!H15</f>
        <v>130.7</v>
      </c>
      <c r="H16" s="69">
        <f>ПР3!I15</f>
        <v>82.1</v>
      </c>
    </row>
    <row r="17" spans="2:8" ht="34.5" customHeight="1">
      <c r="B17" s="30" t="str">
        <f>ПР3!B16</f>
        <v> Функционирование Правительства Российской Федерации, высших органов исполнительной власти субъектов Российской Федерации, местных администраций</v>
      </c>
      <c r="C17" s="68" t="str">
        <f>ПР3!D16</f>
        <v> 01</v>
      </c>
      <c r="D17" s="68" t="str">
        <f>ПР3!E16</f>
        <v> 04</v>
      </c>
      <c r="E17" s="68" t="str">
        <f>ПР3!F16</f>
        <v> 00 0 00 00000</v>
      </c>
      <c r="F17" s="68" t="str">
        <f>ПР3!G16</f>
        <v> 000</v>
      </c>
      <c r="G17" s="69">
        <f>ПР3!H16</f>
        <v>819.9000000000001</v>
      </c>
      <c r="H17" s="69">
        <f>ПР3!I16</f>
        <v>785.5</v>
      </c>
    </row>
    <row r="18" spans="2:8" ht="21.75" customHeight="1">
      <c r="B18" s="30" t="str">
        <f>ПР3!B17</f>
        <v> Центральный аппарат ОМС</v>
      </c>
      <c r="C18" s="68" t="str">
        <f>ПР3!D17</f>
        <v> 01</v>
      </c>
      <c r="D18" s="68" t="str">
        <f>ПР3!E17</f>
        <v> 04</v>
      </c>
      <c r="E18" s="68" t="str">
        <f>ПР3!F17</f>
        <v> 01 2 0010110</v>
      </c>
      <c r="F18" s="68" t="str">
        <f>ПР3!G17</f>
        <v> 000</v>
      </c>
      <c r="G18" s="69">
        <f>ПР3!H17</f>
        <v>819.9000000000001</v>
      </c>
      <c r="H18" s="69">
        <f>ПР3!I17</f>
        <v>785.5</v>
      </c>
    </row>
    <row r="19" spans="2:8" ht="34.5" customHeight="1">
      <c r="B19" s="30" t="str">
        <f>ПР3!B18</f>
        <v> Расходы на выплаты персоналу в целях обеспечения выполнения функций муниципальными органами, казенными учреждениями</v>
      </c>
      <c r="C19" s="68" t="str">
        <f>ПР3!D18</f>
        <v> 01</v>
      </c>
      <c r="D19" s="68" t="str">
        <f>ПР3!E18</f>
        <v> 04</v>
      </c>
      <c r="E19" s="68" t="str">
        <f>ПР3!F18</f>
        <v> 01 2 0010110</v>
      </c>
      <c r="F19" s="68" t="str">
        <f>ПР3!G18</f>
        <v> 100</v>
      </c>
      <c r="G19" s="69">
        <f>ПР3!H18</f>
        <v>339.40000000000003</v>
      </c>
      <c r="H19" s="69">
        <f>ПР3!I18</f>
        <v>339.40000000000003</v>
      </c>
    </row>
    <row r="20" spans="2:8" ht="34.5" customHeight="1">
      <c r="B20" s="30" t="str">
        <f>ПР3!B19</f>
        <v>Фонд оплаты труда государственных (муниципальных) органов</v>
      </c>
      <c r="C20" s="68" t="str">
        <f>ПР3!D19</f>
        <v> 01</v>
      </c>
      <c r="D20" s="68" t="str">
        <f>ПР3!E19</f>
        <v> 04</v>
      </c>
      <c r="E20" s="68" t="str">
        <f>ПР3!F19</f>
        <v> 01 2 0010110</v>
      </c>
      <c r="F20" s="68">
        <f>ПР3!G19</f>
        <v>121</v>
      </c>
      <c r="G20" s="69">
        <f>ПР3!H19</f>
        <v>261.6</v>
      </c>
      <c r="H20" s="69">
        <f>ПР3!I19</f>
        <v>261.6</v>
      </c>
    </row>
    <row r="21" spans="2:8" ht="34.5" customHeight="1">
      <c r="B21" s="30" t="str">
        <f>ПР3!B20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1" s="68" t="str">
        <f>ПР3!D20</f>
        <v> 01</v>
      </c>
      <c r="D21" s="68" t="str">
        <f>ПР3!E20</f>
        <v> 04</v>
      </c>
      <c r="E21" s="68" t="str">
        <f>ПР3!F20</f>
        <v> 01 2 0010110</v>
      </c>
      <c r="F21" s="68">
        <f>ПР3!G20</f>
        <v>129</v>
      </c>
      <c r="G21" s="69">
        <f>ПР3!H20</f>
        <v>77.8</v>
      </c>
      <c r="H21" s="69">
        <f>ПР3!I20</f>
        <v>77.8</v>
      </c>
    </row>
    <row r="22" spans="2:8" ht="34.5" customHeight="1">
      <c r="B22" s="30" t="str">
        <f>ПР3!B21</f>
        <v>Закупка товаров, работ и услуг для государственных (муниципальных) нужд</v>
      </c>
      <c r="C22" s="68" t="str">
        <f>ПР3!D21</f>
        <v> 01</v>
      </c>
      <c r="D22" s="68" t="str">
        <f>ПР3!E21</f>
        <v> 04</v>
      </c>
      <c r="E22" s="68" t="str">
        <f>ПР3!F21</f>
        <v> 01 2 0010110</v>
      </c>
      <c r="F22" s="68" t="str">
        <f>ПР3!G21</f>
        <v> 200</v>
      </c>
      <c r="G22" s="69">
        <f>ПР3!H21</f>
        <v>460</v>
      </c>
      <c r="H22" s="69">
        <f>ПР3!I21</f>
        <v>425.59999999999997</v>
      </c>
    </row>
    <row r="23" spans="2:8" ht="25.5" customHeight="1">
      <c r="B23" s="30" t="str">
        <f>ПР3!B22</f>
        <v>Прочая закупка товаров, работ и услуг</v>
      </c>
      <c r="C23" s="68" t="str">
        <f>ПР3!D22</f>
        <v> 01</v>
      </c>
      <c r="D23" s="68" t="str">
        <f>ПР3!E22</f>
        <v> 04</v>
      </c>
      <c r="E23" s="68" t="str">
        <f>ПР3!F22</f>
        <v> 01 2 0010110</v>
      </c>
      <c r="F23" s="68">
        <f>ПР3!G22</f>
        <v>244</v>
      </c>
      <c r="G23" s="69">
        <f>ПР3!H22</f>
        <v>335.1</v>
      </c>
      <c r="H23" s="69">
        <f>ПР3!I22</f>
        <v>312.4</v>
      </c>
    </row>
    <row r="24" spans="2:8" ht="20.25" customHeight="1">
      <c r="B24" s="30" t="str">
        <f>ПР3!B23</f>
        <v>Закупка энергетических ресурсов</v>
      </c>
      <c r="C24" s="68" t="str">
        <f>ПР3!D23</f>
        <v> 01</v>
      </c>
      <c r="D24" s="68" t="str">
        <f>ПР3!E23</f>
        <v> 04</v>
      </c>
      <c r="E24" s="68" t="str">
        <f>ПР3!F23</f>
        <v> 01 2 0010110</v>
      </c>
      <c r="F24" s="68">
        <f>ПР3!G23</f>
        <v>247</v>
      </c>
      <c r="G24" s="69">
        <f>ПР3!H23</f>
        <v>124.9</v>
      </c>
      <c r="H24" s="69">
        <f>ПР3!I23</f>
        <v>113.2</v>
      </c>
    </row>
    <row r="25" spans="2:8" ht="22.5" customHeight="1">
      <c r="B25" s="30" t="str">
        <f>ПР3!B24</f>
        <v> Уплата налогов, сборов и иных платежей</v>
      </c>
      <c r="C25" s="68" t="str">
        <f>ПР3!D24</f>
        <v> 01</v>
      </c>
      <c r="D25" s="68" t="str">
        <f>ПР3!E24</f>
        <v> 04</v>
      </c>
      <c r="E25" s="68" t="str">
        <f>ПР3!F24</f>
        <v> 01 2 0010110</v>
      </c>
      <c r="F25" s="68" t="str">
        <f>ПР3!G24</f>
        <v> 850</v>
      </c>
      <c r="G25" s="69">
        <f>ПР3!H24</f>
        <v>20.5</v>
      </c>
      <c r="H25" s="69">
        <f>ПР3!I24</f>
        <v>20.5</v>
      </c>
    </row>
    <row r="26" spans="2:8" ht="34.5" customHeight="1">
      <c r="B26" s="30" t="str">
        <f>ПР3!B25</f>
        <v>Уплата налога на имущество организаций и земельного налога</v>
      </c>
      <c r="C26" s="68" t="str">
        <f>ПР3!D25</f>
        <v> 01</v>
      </c>
      <c r="D26" s="68" t="str">
        <f>ПР3!E25</f>
        <v> 04</v>
      </c>
      <c r="E26" s="68" t="str">
        <f>ПР3!F25</f>
        <v> 01 2 0010110</v>
      </c>
      <c r="F26" s="68">
        <f>ПР3!G25</f>
        <v>851</v>
      </c>
      <c r="G26" s="69">
        <f>ПР3!H25</f>
        <v>10.8</v>
      </c>
      <c r="H26" s="69">
        <f>ПР3!I25</f>
        <v>10.8</v>
      </c>
    </row>
    <row r="27" spans="2:8" ht="22.5" customHeight="1">
      <c r="B27" s="30" t="str">
        <f>ПР3!B26</f>
        <v>Уплата прочих налогов, сборов</v>
      </c>
      <c r="C27" s="68" t="str">
        <f>ПР3!D26</f>
        <v> 01</v>
      </c>
      <c r="D27" s="68" t="str">
        <f>ПР3!E26</f>
        <v> 04</v>
      </c>
      <c r="E27" s="68" t="str">
        <f>ПР3!F26</f>
        <v> 01 2 0010110</v>
      </c>
      <c r="F27" s="68">
        <f>ПР3!G26</f>
        <v>852</v>
      </c>
      <c r="G27" s="69">
        <f>ПР3!H26</f>
        <v>9.7</v>
      </c>
      <c r="H27" s="69">
        <f>ПР3!I26</f>
        <v>9.7</v>
      </c>
    </row>
    <row r="28" spans="2:8" ht="20.25" customHeight="1">
      <c r="B28" s="30" t="str">
        <f>ПР3!B27</f>
        <v>Уплата иных платежей</v>
      </c>
      <c r="C28" s="68" t="str">
        <f>ПР3!D27</f>
        <v> 01</v>
      </c>
      <c r="D28" s="68" t="str">
        <f>ПР3!E27</f>
        <v> 04</v>
      </c>
      <c r="E28" s="68" t="str">
        <f>ПР3!F27</f>
        <v> 01 2 0010110</v>
      </c>
      <c r="F28" s="68">
        <f>ПР3!G27</f>
        <v>853</v>
      </c>
      <c r="G28" s="69">
        <f>ПР3!H27</f>
        <v>0</v>
      </c>
      <c r="H28" s="69">
        <f>ПР3!I27</f>
        <v>0</v>
      </c>
    </row>
    <row r="29" spans="2:8" ht="34.5" customHeight="1">
      <c r="B29" s="30" t="str">
        <f>ПР3!B28</f>
        <v>Обеспечение деятельности финансовых, налоговых и таможенных органов финансового (финансово-бюджетного) надзора</v>
      </c>
      <c r="C29" s="68" t="str">
        <f>ПР3!D28</f>
        <v>01</v>
      </c>
      <c r="D29" s="68" t="str">
        <f>ПР3!E28</f>
        <v>06</v>
      </c>
      <c r="E29" s="68" t="str">
        <f>ПР3!F28</f>
        <v> 00 0 00 00000</v>
      </c>
      <c r="F29" s="68" t="str">
        <f>ПР3!G28</f>
        <v> 000</v>
      </c>
      <c r="G29" s="69">
        <f>ПР3!H28</f>
        <v>1</v>
      </c>
      <c r="H29" s="69">
        <f>ПР3!I28</f>
        <v>1</v>
      </c>
    </row>
    <row r="30" spans="2:8" ht="34.5" customHeight="1">
      <c r="B30" s="70" t="str">
        <f>ПР3!B29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v>
      </c>
      <c r="C30" s="68" t="str">
        <f>ПР3!D29</f>
        <v>01</v>
      </c>
      <c r="D30" s="68" t="str">
        <f>ПР3!E29</f>
        <v>06</v>
      </c>
      <c r="E30" s="68" t="str">
        <f>ПР3!F29</f>
        <v>98 5 00 60510</v>
      </c>
      <c r="F30" s="68" t="str">
        <f>ПР3!G29</f>
        <v> 000</v>
      </c>
      <c r="G30" s="69">
        <f>ПР3!H29</f>
        <v>1</v>
      </c>
      <c r="H30" s="69">
        <f>ПР3!I29</f>
        <v>1</v>
      </c>
    </row>
    <row r="31" spans="2:8" ht="21" customHeight="1">
      <c r="B31" s="30" t="str">
        <f>ПР3!B30</f>
        <v>Межбюджетные трансферты</v>
      </c>
      <c r="C31" s="68" t="str">
        <f>ПР3!D30</f>
        <v>01</v>
      </c>
      <c r="D31" s="68" t="str">
        <f>ПР3!E30</f>
        <v>06</v>
      </c>
      <c r="E31" s="68" t="str">
        <f>ПР3!F30</f>
        <v>98 5 00 60510</v>
      </c>
      <c r="F31" s="68" t="str">
        <f>ПР3!G30</f>
        <v>500</v>
      </c>
      <c r="G31" s="69">
        <f>ПР3!H30</f>
        <v>1</v>
      </c>
      <c r="H31" s="69">
        <f>ПР3!I30</f>
        <v>1</v>
      </c>
    </row>
    <row r="32" spans="2:8" ht="19.5" customHeight="1">
      <c r="B32" s="30" t="str">
        <f>ПР3!B31</f>
        <v>Иные межбюджетные трансферты</v>
      </c>
      <c r="C32" s="68" t="str">
        <f>ПР3!D31</f>
        <v>01</v>
      </c>
      <c r="D32" s="68" t="str">
        <f>ПР3!E31</f>
        <v>06</v>
      </c>
      <c r="E32" s="68" t="str">
        <f>ПР3!F31</f>
        <v>98 5 00 60510</v>
      </c>
      <c r="F32" s="68" t="str">
        <f>ПР3!G31</f>
        <v>540</v>
      </c>
      <c r="G32" s="69">
        <f>ПР3!H31</f>
        <v>1</v>
      </c>
      <c r="H32" s="69">
        <f>ПР3!I31</f>
        <v>1</v>
      </c>
    </row>
    <row r="33" spans="2:8" ht="34.5" customHeight="1">
      <c r="B33" s="30" t="str">
        <f>ПР3!B32</f>
        <v>Обеспечение проведения выборов и референдумов</v>
      </c>
      <c r="C33" s="68" t="str">
        <f>ПР3!D32</f>
        <v>01</v>
      </c>
      <c r="D33" s="68" t="str">
        <f>ПР3!E32</f>
        <v>07</v>
      </c>
      <c r="E33" s="68" t="str">
        <f>ПР3!F32</f>
        <v> 00 0 00 00000</v>
      </c>
      <c r="F33" s="68" t="str">
        <f>ПР3!G32</f>
        <v>000</v>
      </c>
      <c r="G33" s="69">
        <f>ПР3!H32</f>
        <v>151.3</v>
      </c>
      <c r="H33" s="69">
        <f>ПР3!I32</f>
        <v>139.8</v>
      </c>
    </row>
    <row r="34" spans="2:8" ht="34.5" customHeight="1">
      <c r="B34" s="30" t="str">
        <f>ПР3!B33</f>
        <v>Проведение выборов в представительные органы муниципального образования</v>
      </c>
      <c r="C34" s="68" t="str">
        <f>ПР3!D33</f>
        <v>01</v>
      </c>
      <c r="D34" s="68" t="str">
        <f>ПР3!E33</f>
        <v>07</v>
      </c>
      <c r="E34" s="68" t="str">
        <f>ПР3!F33</f>
        <v>01 3 00 10240</v>
      </c>
      <c r="F34" s="68" t="str">
        <f>ПР3!G33</f>
        <v>000</v>
      </c>
      <c r="G34" s="69">
        <f>ПР3!H33</f>
        <v>0</v>
      </c>
      <c r="H34" s="69">
        <f>ПР3!I33</f>
        <v>0</v>
      </c>
    </row>
    <row r="35" spans="2:8" ht="18" customHeight="1">
      <c r="B35" s="30" t="str">
        <f>ПР3!B34</f>
        <v>Специальные расходы</v>
      </c>
      <c r="C35" s="68" t="str">
        <f>ПР3!D34</f>
        <v>01</v>
      </c>
      <c r="D35" s="68" t="str">
        <f>ПР3!E34</f>
        <v>07</v>
      </c>
      <c r="E35" s="68" t="str">
        <f>ПР3!F34</f>
        <v>01 3 00 10240</v>
      </c>
      <c r="F35" s="68" t="str">
        <f>ПР3!G34</f>
        <v>880</v>
      </c>
      <c r="G35" s="69">
        <f>ПР3!H34</f>
        <v>0</v>
      </c>
      <c r="H35" s="69">
        <f>ПР3!I34</f>
        <v>0</v>
      </c>
    </row>
    <row r="36" spans="2:8" ht="34.5" customHeight="1">
      <c r="B36" s="30" t="str">
        <f>ПР3!B35</f>
        <v>Проведение выборов главы муниципального образования</v>
      </c>
      <c r="C36" s="68" t="str">
        <f>ПР3!D35</f>
        <v>01</v>
      </c>
      <c r="D36" s="68" t="str">
        <f>ПР3!E35</f>
        <v>07</v>
      </c>
      <c r="E36" s="68" t="str">
        <f>ПР3!F35</f>
        <v>01 3 00 10250</v>
      </c>
      <c r="F36" s="68" t="str">
        <f>ПР3!G35</f>
        <v>000</v>
      </c>
      <c r="G36" s="69">
        <f>ПР3!H35</f>
        <v>151.3</v>
      </c>
      <c r="H36" s="69">
        <f>ПР3!I35</f>
        <v>139.8</v>
      </c>
    </row>
    <row r="37" spans="2:8" ht="23.25" customHeight="1">
      <c r="B37" s="30" t="str">
        <f>ПР3!B36</f>
        <v>Специальные расходы</v>
      </c>
      <c r="C37" s="68" t="str">
        <f>ПР3!D36</f>
        <v>01</v>
      </c>
      <c r="D37" s="68" t="str">
        <f>ПР3!E36</f>
        <v>07</v>
      </c>
      <c r="E37" s="68" t="str">
        <f>ПР3!F36</f>
        <v>01 3 00 10250</v>
      </c>
      <c r="F37" s="68" t="str">
        <f>ПР3!G36</f>
        <v>880</v>
      </c>
      <c r="G37" s="69">
        <f>ПР3!H36</f>
        <v>151.3</v>
      </c>
      <c r="H37" s="69">
        <f>ПР3!I36</f>
        <v>139.8</v>
      </c>
    </row>
    <row r="38" spans="2:8" ht="21" customHeight="1">
      <c r="B38" s="30" t="str">
        <f>ПР3!B37</f>
        <v>Резервные фонды</v>
      </c>
      <c r="C38" s="68" t="str">
        <f>ПР3!D37</f>
        <v>01</v>
      </c>
      <c r="D38" s="68" t="str">
        <f>ПР3!E37</f>
        <v>11</v>
      </c>
      <c r="E38" s="68" t="str">
        <f>ПР3!F37</f>
        <v> 00 0 00 00000</v>
      </c>
      <c r="F38" s="68" t="str">
        <f>ПР3!G37</f>
        <v> 000</v>
      </c>
      <c r="G38" s="69">
        <f>ПР3!H37</f>
        <v>2</v>
      </c>
      <c r="H38" s="69">
        <f>ПР3!I37</f>
        <v>0</v>
      </c>
    </row>
    <row r="39" spans="2:8" ht="21.75" customHeight="1">
      <c r="B39" s="30" t="str">
        <f>ПР3!B38</f>
        <v>Резервные фонды местных администраций</v>
      </c>
      <c r="C39" s="68" t="str">
        <f>ПР3!D38</f>
        <v>01</v>
      </c>
      <c r="D39" s="68" t="str">
        <f>ПР3!E38</f>
        <v>11</v>
      </c>
      <c r="E39" s="68" t="str">
        <f>ПР3!F38</f>
        <v>99 1 00 14100</v>
      </c>
      <c r="F39" s="68" t="str">
        <f>ПР3!G38</f>
        <v> 000</v>
      </c>
      <c r="G39" s="69">
        <f>ПР3!H38</f>
        <v>2</v>
      </c>
      <c r="H39" s="69">
        <f>ПР3!I38</f>
        <v>0</v>
      </c>
    </row>
    <row r="40" spans="2:8" ht="19.5" customHeight="1">
      <c r="B40" s="30" t="str">
        <f>ПР3!B39</f>
        <v>Резервные средства</v>
      </c>
      <c r="C40" s="68" t="str">
        <f>ПР3!D39</f>
        <v>01</v>
      </c>
      <c r="D40" s="68" t="str">
        <f>ПР3!E39</f>
        <v>11</v>
      </c>
      <c r="E40" s="68" t="str">
        <f>ПР3!F39</f>
        <v>99 1 00 14100</v>
      </c>
      <c r="F40" s="68" t="str">
        <f>ПР3!G39</f>
        <v>870</v>
      </c>
      <c r="G40" s="69">
        <f>ПР3!H39</f>
        <v>2</v>
      </c>
      <c r="H40" s="69">
        <f>ПР3!I39</f>
        <v>0</v>
      </c>
    </row>
    <row r="41" spans="2:8" ht="24" customHeight="1">
      <c r="B41" s="30" t="str">
        <f>ПР3!B40</f>
        <v> Другие общегосударственные вопросы</v>
      </c>
      <c r="C41" s="68" t="str">
        <f>ПР3!D40</f>
        <v> 01</v>
      </c>
      <c r="D41" s="68" t="str">
        <f>ПР3!E40</f>
        <v> 13</v>
      </c>
      <c r="E41" s="68" t="str">
        <f>ПР3!F40</f>
        <v> 00 0 00 00000</v>
      </c>
      <c r="F41" s="68" t="str">
        <f>ПР3!G40</f>
        <v> 000</v>
      </c>
      <c r="G41" s="69">
        <f>ПР3!H40</f>
        <v>1420.1</v>
      </c>
      <c r="H41" s="69">
        <f>ПР3!I40</f>
        <v>1384.3999999999999</v>
      </c>
    </row>
    <row r="42" spans="2:8" ht="24" customHeight="1">
      <c r="B42" s="30" t="str">
        <f>ПР3!B41</f>
        <v>Прочие выплаты по обязательсвам государства</v>
      </c>
      <c r="C42" s="68" t="str">
        <f>ПР3!D41</f>
        <v> 01</v>
      </c>
      <c r="D42" s="68" t="str">
        <f>ПР3!E41</f>
        <v> 13</v>
      </c>
      <c r="E42" s="68" t="str">
        <f>ПР3!F41</f>
        <v> 99 9 00 14710</v>
      </c>
      <c r="F42" s="68" t="str">
        <f>ПР3!G41</f>
        <v> 000</v>
      </c>
      <c r="G42" s="69">
        <f>ПР3!H41</f>
        <v>1420.1</v>
      </c>
      <c r="H42" s="69">
        <f>ПР3!I41</f>
        <v>1384.3999999999999</v>
      </c>
    </row>
    <row r="43" spans="2:8" ht="34.5" customHeight="1">
      <c r="B43" s="30" t="str">
        <f>ПР3!B42</f>
        <v> Расходы на выплаты персоналу в целях обеспечения выполнения функций муниципальными органами, казенными учреждениями</v>
      </c>
      <c r="C43" s="68" t="str">
        <f>ПР3!D42</f>
        <v> 01</v>
      </c>
      <c r="D43" s="68" t="str">
        <f>ПР3!E42</f>
        <v> 13</v>
      </c>
      <c r="E43" s="68" t="str">
        <f>ПР3!F42</f>
        <v> 99 9 00 14710</v>
      </c>
      <c r="F43" s="68" t="str">
        <f>ПР3!G42</f>
        <v> 100</v>
      </c>
      <c r="G43" s="69">
        <f>ПР3!H42</f>
        <v>1246.8</v>
      </c>
      <c r="H43" s="69">
        <f>ПР3!I42</f>
        <v>1228.6</v>
      </c>
    </row>
    <row r="44" spans="2:8" ht="34.5" customHeight="1">
      <c r="B44" s="30" t="str">
        <f>ПР3!B43</f>
        <v>Фонд оплаты труда государственных (муниципальных) органов</v>
      </c>
      <c r="C44" s="68" t="str">
        <f>ПР3!D43</f>
        <v> 01</v>
      </c>
      <c r="D44" s="68" t="str">
        <f>ПР3!E43</f>
        <v> 13</v>
      </c>
      <c r="E44" s="68" t="str">
        <f>ПР3!F43</f>
        <v> 99 9 00 14710</v>
      </c>
      <c r="F44" s="68">
        <f>ПР3!G43</f>
        <v>121</v>
      </c>
      <c r="G44" s="69">
        <f>ПР3!H43</f>
        <v>957.6</v>
      </c>
      <c r="H44" s="69">
        <f>ПР3!I43</f>
        <v>948</v>
      </c>
    </row>
    <row r="45" spans="2:8" ht="34.5" customHeight="1">
      <c r="B45" s="30" t="str">
        <f>ПР3!B44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45" s="68" t="str">
        <f>ПР3!D44</f>
        <v> 01</v>
      </c>
      <c r="D45" s="68" t="str">
        <f>ПР3!E44</f>
        <v> 13</v>
      </c>
      <c r="E45" s="68" t="str">
        <f>ПР3!F44</f>
        <v> 99 9 00 14710</v>
      </c>
      <c r="F45" s="68">
        <f>ПР3!G44</f>
        <v>129</v>
      </c>
      <c r="G45" s="69">
        <f>ПР3!H44</f>
        <v>289.2</v>
      </c>
      <c r="H45" s="69">
        <f>ПР3!I44</f>
        <v>280.6</v>
      </c>
    </row>
    <row r="46" spans="2:8" ht="34.5" customHeight="1">
      <c r="B46" s="30" t="str">
        <f>ПР3!B45</f>
        <v>Закупка товаров, работ и услуг для государственных (муниципальных) нужд</v>
      </c>
      <c r="C46" s="68" t="str">
        <f>ПР3!D45</f>
        <v> 01</v>
      </c>
      <c r="D46" s="68" t="str">
        <f>ПР3!E45</f>
        <v> 13</v>
      </c>
      <c r="E46" s="68" t="str">
        <f>ПР3!F45</f>
        <v> 99 9 00 14710</v>
      </c>
      <c r="F46" s="68">
        <f>ПР3!G45</f>
        <v>200</v>
      </c>
      <c r="G46" s="69">
        <f>ПР3!H45</f>
        <v>67.7</v>
      </c>
      <c r="H46" s="69">
        <f>ПР3!I45</f>
        <v>50.2</v>
      </c>
    </row>
    <row r="47" spans="2:8" ht="24.75" customHeight="1">
      <c r="B47" s="30" t="str">
        <f>ПР3!B46</f>
        <v>Прочая закупка товаров, работ и услуг</v>
      </c>
      <c r="C47" s="68" t="str">
        <f>ПР3!D46</f>
        <v> 01</v>
      </c>
      <c r="D47" s="68" t="str">
        <f>ПР3!E46</f>
        <v> 13</v>
      </c>
      <c r="E47" s="68" t="str">
        <f>ПР3!F46</f>
        <v> 99 9 00 14710</v>
      </c>
      <c r="F47" s="68">
        <f>ПР3!G46</f>
        <v>244</v>
      </c>
      <c r="G47" s="69">
        <f>ПР3!H46</f>
        <v>67.7</v>
      </c>
      <c r="H47" s="69">
        <f>ПР3!I46</f>
        <v>50.2</v>
      </c>
    </row>
    <row r="48" spans="2:8" ht="22.5" customHeight="1">
      <c r="B48" s="30" t="str">
        <f>ПР3!B47</f>
        <v> Уплата налогов, сборов и иных платежей</v>
      </c>
      <c r="C48" s="68" t="str">
        <f>ПР3!D47</f>
        <v> 01</v>
      </c>
      <c r="D48" s="68" t="str">
        <f>ПР3!E47</f>
        <v> 13</v>
      </c>
      <c r="E48" s="68" t="str">
        <f>ПР3!F47</f>
        <v> 99 9 00 14710</v>
      </c>
      <c r="F48" s="68" t="str">
        <f>ПР3!G47</f>
        <v> 850</v>
      </c>
      <c r="G48" s="69">
        <f>ПР3!H47</f>
        <v>105.60000000000001</v>
      </c>
      <c r="H48" s="69">
        <f>ПР3!I47</f>
        <v>105.60000000000001</v>
      </c>
    </row>
    <row r="49" spans="2:8" ht="34.5" customHeight="1">
      <c r="B49" s="30" t="str">
        <f>ПР3!B48</f>
        <v>Уплата налога на имущество организаций и земельного налога</v>
      </c>
      <c r="C49" s="68" t="str">
        <f>ПР3!D48</f>
        <v> 01</v>
      </c>
      <c r="D49" s="68" t="str">
        <f>ПР3!E48</f>
        <v> 13</v>
      </c>
      <c r="E49" s="68" t="str">
        <f>ПР3!F48</f>
        <v> 99 9 00 14710</v>
      </c>
      <c r="F49" s="68">
        <f>ПР3!G48</f>
        <v>851</v>
      </c>
      <c r="G49" s="69">
        <f>ПР3!H48</f>
        <v>27</v>
      </c>
      <c r="H49" s="69">
        <f>ПР3!I48</f>
        <v>27</v>
      </c>
    </row>
    <row r="50" spans="2:8" ht="21" customHeight="1">
      <c r="B50" s="30" t="str">
        <f>ПР3!B49</f>
        <v>Уплата прочих налогов, сборов</v>
      </c>
      <c r="C50" s="68" t="str">
        <f>ПР3!D49</f>
        <v> 01</v>
      </c>
      <c r="D50" s="68" t="str">
        <f>ПР3!E49</f>
        <v> 13</v>
      </c>
      <c r="E50" s="68" t="str">
        <f>ПР3!F49</f>
        <v> 99 9 00 14710</v>
      </c>
      <c r="F50" s="68">
        <f>ПР3!G49</f>
        <v>852</v>
      </c>
      <c r="G50" s="69">
        <f>ПР3!H49</f>
        <v>69.9</v>
      </c>
      <c r="H50" s="69">
        <f>ПР3!I49</f>
        <v>69.9</v>
      </c>
    </row>
    <row r="51" spans="2:8" ht="24.75" customHeight="1">
      <c r="B51" s="30" t="str">
        <f>ПР3!B50</f>
        <v>Уплата иных платежей</v>
      </c>
      <c r="C51" s="68" t="str">
        <f>ПР3!D50</f>
        <v> 01</v>
      </c>
      <c r="D51" s="68" t="str">
        <f>ПР3!E50</f>
        <v> 13</v>
      </c>
      <c r="E51" s="68" t="str">
        <f>ПР3!F50</f>
        <v> 99 9 00 14710</v>
      </c>
      <c r="F51" s="68">
        <f>ПР3!G50</f>
        <v>853</v>
      </c>
      <c r="G51" s="69">
        <f>ПР3!H50</f>
        <v>8.7</v>
      </c>
      <c r="H51" s="69">
        <f>ПР3!I50</f>
        <v>8.7</v>
      </c>
    </row>
    <row r="52" spans="2:8" ht="21" customHeight="1">
      <c r="B52" s="30" t="str">
        <f>ПР3!B51</f>
        <v> Национальная оборона</v>
      </c>
      <c r="C52" s="68" t="str">
        <f>ПР3!D51</f>
        <v> 02</v>
      </c>
      <c r="D52" s="68" t="str">
        <f>ПР3!E51</f>
        <v> 00</v>
      </c>
      <c r="E52" s="68" t="str">
        <f>ПР3!F51</f>
        <v> 00 0 00 00000</v>
      </c>
      <c r="F52" s="68" t="str">
        <f>ПР3!G51</f>
        <v> 000</v>
      </c>
      <c r="G52" s="69">
        <f>ПР3!H51</f>
        <v>113.20000000000002</v>
      </c>
      <c r="H52" s="69">
        <f>ПР3!I51</f>
        <v>113.20000000000002</v>
      </c>
    </row>
    <row r="53" spans="2:8" ht="21" customHeight="1">
      <c r="B53" s="30" t="str">
        <f>ПР3!B52</f>
        <v> Мобилизационная и вневойсковая подготовка</v>
      </c>
      <c r="C53" s="68" t="str">
        <f>ПР3!D52</f>
        <v> 02</v>
      </c>
      <c r="D53" s="68" t="str">
        <f>ПР3!E52</f>
        <v> 03</v>
      </c>
      <c r="E53" s="68" t="str">
        <f>ПР3!F52</f>
        <v> 00 0 00 00000</v>
      </c>
      <c r="F53" s="68" t="str">
        <f>ПР3!G52</f>
        <v> 000</v>
      </c>
      <c r="G53" s="69">
        <f>ПР3!H52</f>
        <v>113.20000000000002</v>
      </c>
      <c r="H53" s="69">
        <f>ПР3!I52</f>
        <v>113.20000000000002</v>
      </c>
    </row>
    <row r="54" spans="2:8" ht="34.5" customHeight="1">
      <c r="B54" s="30" t="str">
        <f>ПР3!B53</f>
        <v>Осуществление первичного воинского учета органами местного самоуправления поселений, муниципальных и городских округов</v>
      </c>
      <c r="C54" s="68" t="str">
        <f>ПР3!D53</f>
        <v> 02</v>
      </c>
      <c r="D54" s="68" t="str">
        <f>ПР3!E53</f>
        <v> 03</v>
      </c>
      <c r="E54" s="68" t="str">
        <f>ПР3!F53</f>
        <v> 01 4 00 51180</v>
      </c>
      <c r="F54" s="68" t="str">
        <f>ПР3!G53</f>
        <v> 000</v>
      </c>
      <c r="G54" s="69">
        <f>ПР3!H53</f>
        <v>113.20000000000002</v>
      </c>
      <c r="H54" s="69">
        <f>ПР3!I53</f>
        <v>113.20000000000002</v>
      </c>
    </row>
    <row r="55" spans="2:8" ht="34.5" customHeight="1">
      <c r="B55" s="30" t="str">
        <f>ПР3!B54</f>
        <v> Расходы на выплаты персоналу в целях обеспечения выполнения функций муниципальными органами, казенными учреждениями</v>
      </c>
      <c r="C55" s="68" t="str">
        <f>ПР3!D54</f>
        <v> 02</v>
      </c>
      <c r="D55" s="68" t="str">
        <f>ПР3!E54</f>
        <v> 03</v>
      </c>
      <c r="E55" s="68" t="str">
        <f>ПР3!F54</f>
        <v> 01 4 00 51180</v>
      </c>
      <c r="F55" s="68" t="str">
        <f>ПР3!G54</f>
        <v> 100</v>
      </c>
      <c r="G55" s="69">
        <f>ПР3!H54</f>
        <v>108.80000000000001</v>
      </c>
      <c r="H55" s="69">
        <f>ПР3!I54</f>
        <v>108.80000000000001</v>
      </c>
    </row>
    <row r="56" spans="2:8" ht="34.5" customHeight="1">
      <c r="B56" s="30" t="str">
        <f>ПР3!B55</f>
        <v>Фонд оплаты труда государственных (муниципальных) органов</v>
      </c>
      <c r="C56" s="68" t="str">
        <f>ПР3!D55</f>
        <v> 02</v>
      </c>
      <c r="D56" s="68" t="str">
        <f>ПР3!E55</f>
        <v> 03</v>
      </c>
      <c r="E56" s="68" t="str">
        <f>ПР3!F55</f>
        <v> 01 4 00 51180</v>
      </c>
      <c r="F56" s="68">
        <f>ПР3!G55</f>
        <v>121</v>
      </c>
      <c r="G56" s="69">
        <f>ПР3!H55</f>
        <v>83.7</v>
      </c>
      <c r="H56" s="69">
        <f>ПР3!I55</f>
        <v>83.7</v>
      </c>
    </row>
    <row r="57" spans="2:8" ht="34.5" customHeight="1">
      <c r="B57" s="30" t="str">
        <f>ПР3!B56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57" s="68" t="str">
        <f>ПР3!D56</f>
        <v> 02</v>
      </c>
      <c r="D57" s="68" t="str">
        <f>ПР3!E56</f>
        <v> 03</v>
      </c>
      <c r="E57" s="68" t="str">
        <f>ПР3!F56</f>
        <v> 01 4 00 51180</v>
      </c>
      <c r="F57" s="68">
        <f>ПР3!G56</f>
        <v>129</v>
      </c>
      <c r="G57" s="69">
        <f>ПР3!H56</f>
        <v>25.1</v>
      </c>
      <c r="H57" s="69">
        <f>ПР3!I56</f>
        <v>25.1</v>
      </c>
    </row>
    <row r="58" spans="2:8" ht="34.5" customHeight="1">
      <c r="B58" s="30" t="str">
        <f>ПР3!B57</f>
        <v>Закупка товаров, работ и услуг для государственных (муниципальных) нужд</v>
      </c>
      <c r="C58" s="68" t="str">
        <f>ПР3!D57</f>
        <v> 02</v>
      </c>
      <c r="D58" s="68" t="str">
        <f>ПР3!E57</f>
        <v> 03</v>
      </c>
      <c r="E58" s="68" t="str">
        <f>ПР3!F57</f>
        <v> 01 4 00 51180</v>
      </c>
      <c r="F58" s="68" t="str">
        <f>ПР3!G57</f>
        <v> 200</v>
      </c>
      <c r="G58" s="69">
        <f>ПР3!H57</f>
        <v>4.4</v>
      </c>
      <c r="H58" s="69">
        <f>ПР3!I57</f>
        <v>4.4</v>
      </c>
    </row>
    <row r="59" spans="2:8" ht="21.75" customHeight="1">
      <c r="B59" s="30" t="str">
        <f>ПР3!B58</f>
        <v>Прочая закупка товаров, работ и услуг</v>
      </c>
      <c r="C59" s="68" t="str">
        <f>ПР3!D58</f>
        <v> 02</v>
      </c>
      <c r="D59" s="68" t="str">
        <f>ПР3!E58</f>
        <v> 03</v>
      </c>
      <c r="E59" s="68" t="str">
        <f>ПР3!F58</f>
        <v> 01 4 00 51180</v>
      </c>
      <c r="F59" s="68">
        <f>ПР3!G58</f>
        <v>244</v>
      </c>
      <c r="G59" s="69">
        <f>ПР3!H58</f>
        <v>4.4</v>
      </c>
      <c r="H59" s="69">
        <f>ПР3!I58</f>
        <v>4.4</v>
      </c>
    </row>
    <row r="60" spans="2:8" ht="34.5" customHeight="1">
      <c r="B60" s="30" t="str">
        <f>ПР3!B59</f>
        <v>Национальная безопасность и правоохранительная деятельность</v>
      </c>
      <c r="C60" s="68" t="str">
        <f>ПР3!D59</f>
        <v>03</v>
      </c>
      <c r="D60" s="68" t="str">
        <f>ПР3!E59</f>
        <v>00</v>
      </c>
      <c r="E60" s="68" t="str">
        <f>ПР3!F59</f>
        <v>00 0 00 00000</v>
      </c>
      <c r="F60" s="68" t="str">
        <f>ПР3!G59</f>
        <v>000</v>
      </c>
      <c r="G60" s="69">
        <f>ПР3!H59</f>
        <v>15</v>
      </c>
      <c r="H60" s="69">
        <f>ПР3!I59</f>
        <v>13</v>
      </c>
    </row>
    <row r="61" spans="2:8" ht="34.5" customHeight="1">
      <c r="B61" s="30" t="str">
        <f>ПР3!B60</f>
        <v>Защита населения и территории от чрезвычайных ситуаций природного и техногенного характера, пожарная безопасность</v>
      </c>
      <c r="C61" s="68" t="str">
        <f>ПР3!D60</f>
        <v>03</v>
      </c>
      <c r="D61" s="68" t="str">
        <f>ПР3!E60</f>
        <v>10</v>
      </c>
      <c r="E61" s="68" t="str">
        <f>ПР3!F60</f>
        <v>00 0 00 00000</v>
      </c>
      <c r="F61" s="68" t="str">
        <f>ПР3!G60</f>
        <v>000</v>
      </c>
      <c r="G61" s="69">
        <f>ПР3!H60</f>
        <v>10</v>
      </c>
      <c r="H61" s="69">
        <f>ПР3!I60</f>
        <v>8</v>
      </c>
    </row>
    <row r="62" spans="2:8" ht="34.5" customHeight="1">
      <c r="B62" s="30" t="str">
        <f>ПР3!B61</f>
        <v>Расходы за счет МБ на финансирование мероприятий по пожарной безопасности</v>
      </c>
      <c r="C62" s="68" t="str">
        <f>ПР3!D61</f>
        <v>03</v>
      </c>
      <c r="D62" s="68" t="str">
        <f>ПР3!E61</f>
        <v>10</v>
      </c>
      <c r="E62" s="68" t="str">
        <f>ПР3!F61</f>
        <v>93 9 00 600100</v>
      </c>
      <c r="F62" s="68" t="str">
        <f>ПР3!G61</f>
        <v>000</v>
      </c>
      <c r="G62" s="69">
        <f>ПР3!H61</f>
        <v>10</v>
      </c>
      <c r="H62" s="69">
        <f>ПР3!I61</f>
        <v>8</v>
      </c>
    </row>
    <row r="63" spans="2:8" ht="34.5" customHeight="1">
      <c r="B63" s="30" t="str">
        <f>ПР3!B62</f>
        <v>Закупка товаров, работ и услуг для государственных (муниципальных) нужд</v>
      </c>
      <c r="C63" s="68" t="str">
        <f>ПР3!D62</f>
        <v>03</v>
      </c>
      <c r="D63" s="68" t="str">
        <f>ПР3!E62</f>
        <v>10</v>
      </c>
      <c r="E63" s="68" t="str">
        <f>ПР3!F62</f>
        <v>93 9 00 600100</v>
      </c>
      <c r="F63" s="68">
        <f>ПР3!G62</f>
        <v>200</v>
      </c>
      <c r="G63" s="69">
        <f>ПР3!H62</f>
        <v>10</v>
      </c>
      <c r="H63" s="69">
        <f>ПР3!I62</f>
        <v>8</v>
      </c>
    </row>
    <row r="64" spans="2:8" ht="21.75" customHeight="1">
      <c r="B64" s="30" t="str">
        <f>ПР3!B63</f>
        <v>Прочая закупка товаров, работ и услуг</v>
      </c>
      <c r="C64" s="68" t="str">
        <f>ПР3!D63</f>
        <v>03</v>
      </c>
      <c r="D64" s="68" t="str">
        <f>ПР3!E63</f>
        <v>10</v>
      </c>
      <c r="E64" s="68" t="str">
        <f>ПР3!F63</f>
        <v>93 9 00 600100</v>
      </c>
      <c r="F64" s="68">
        <f>ПР3!G63</f>
        <v>244</v>
      </c>
      <c r="G64" s="69">
        <f>ПР3!H63</f>
        <v>10</v>
      </c>
      <c r="H64" s="69">
        <f>ПР3!I63</f>
        <v>8</v>
      </c>
    </row>
    <row r="65" spans="2:8" ht="34.5" customHeight="1">
      <c r="B65" s="30" t="str">
        <f>ПР3!B64</f>
        <v>Другие вопросы в области национальной безопасности и правоохранительной деятельности</v>
      </c>
      <c r="C65" s="68" t="str">
        <f>ПР3!D64</f>
        <v>03</v>
      </c>
      <c r="D65" s="68" t="str">
        <f>ПР3!E64</f>
        <v>14</v>
      </c>
      <c r="E65" s="68" t="str">
        <f>ПР3!F64</f>
        <v>00 0 00 00000</v>
      </c>
      <c r="F65" s="68" t="str">
        <f>ПР3!G64</f>
        <v>000</v>
      </c>
      <c r="G65" s="69">
        <f>ПР3!H64</f>
        <v>5</v>
      </c>
      <c r="H65" s="69">
        <f>ПР3!I64</f>
        <v>5</v>
      </c>
    </row>
    <row r="66" spans="2:8" ht="34.5" customHeight="1">
      <c r="B66" s="30" t="str">
        <f>ПР3!B65</f>
        <v>Расходы на реализацию мероприятий муниципальных программ</v>
      </c>
      <c r="C66" s="68" t="str">
        <f>ПР3!D65</f>
        <v>03</v>
      </c>
      <c r="D66" s="68" t="str">
        <f>ПР3!E65</f>
        <v>14</v>
      </c>
      <c r="E66" s="68" t="str">
        <f>ПР3!F65</f>
        <v>67 0 00 60990</v>
      </c>
      <c r="F66" s="68" t="str">
        <f>ПР3!G65</f>
        <v>000</v>
      </c>
      <c r="G66" s="69">
        <f>ПР3!H65</f>
        <v>5</v>
      </c>
      <c r="H66" s="69">
        <f>ПР3!I65</f>
        <v>5</v>
      </c>
    </row>
    <row r="67" spans="2:8" ht="34.5" customHeight="1">
      <c r="B67" s="30" t="str">
        <f>ПР3!B66</f>
        <v>Закупка товаров, работ и услуг для государственных (муниципальных) нужд</v>
      </c>
      <c r="C67" s="68" t="str">
        <f>ПР3!D66</f>
        <v>03</v>
      </c>
      <c r="D67" s="68" t="str">
        <f>ПР3!E66</f>
        <v>14</v>
      </c>
      <c r="E67" s="68" t="str">
        <f>ПР3!F66</f>
        <v>67 0 00 60990</v>
      </c>
      <c r="F67" s="68">
        <f>ПР3!G66</f>
        <v>200</v>
      </c>
      <c r="G67" s="69">
        <f>ПР3!H66</f>
        <v>5</v>
      </c>
      <c r="H67" s="69">
        <f>ПР3!I66</f>
        <v>5</v>
      </c>
    </row>
    <row r="68" spans="2:8" ht="21.75" customHeight="1">
      <c r="B68" s="30" t="str">
        <f>ПР3!B67</f>
        <v>Прочая закупка товаров, работ и услуг</v>
      </c>
      <c r="C68" s="68" t="str">
        <f>ПР3!D67</f>
        <v>03</v>
      </c>
      <c r="D68" s="68" t="str">
        <f>ПР3!E67</f>
        <v>14</v>
      </c>
      <c r="E68" s="68" t="str">
        <f>ПР3!F67</f>
        <v>67 0 00 60990</v>
      </c>
      <c r="F68" s="68">
        <f>ПР3!G67</f>
        <v>244</v>
      </c>
      <c r="G68" s="69">
        <f>ПР3!H67</f>
        <v>5</v>
      </c>
      <c r="H68" s="69">
        <f>ПР3!I67</f>
        <v>5</v>
      </c>
    </row>
    <row r="69" spans="2:8" ht="21.75" customHeight="1">
      <c r="B69" s="30" t="str">
        <f>ПР3!B68</f>
        <v> Национальная экономика</v>
      </c>
      <c r="C69" s="68" t="str">
        <f>ПР3!D68</f>
        <v> 04</v>
      </c>
      <c r="D69" s="68" t="str">
        <f>ПР3!E68</f>
        <v> 00</v>
      </c>
      <c r="E69" s="68" t="str">
        <f>ПР3!F68</f>
        <v> 00 0 00 00000</v>
      </c>
      <c r="F69" s="68" t="str">
        <f>ПР3!G68</f>
        <v> 000</v>
      </c>
      <c r="G69" s="69">
        <f>ПР3!H68</f>
        <v>304.3</v>
      </c>
      <c r="H69" s="69">
        <f>ПР3!I68</f>
        <v>239.3</v>
      </c>
    </row>
    <row r="70" spans="2:8" ht="23.25" customHeight="1">
      <c r="B70" s="30" t="str">
        <f>ПР3!B69</f>
        <v> Дорожное хозяйство (дорожные фонды)</v>
      </c>
      <c r="C70" s="68" t="str">
        <f>ПР3!D69</f>
        <v> 04</v>
      </c>
      <c r="D70" s="68" t="str">
        <f>ПР3!E69</f>
        <v> 09</v>
      </c>
      <c r="E70" s="68" t="str">
        <f>ПР3!F69</f>
        <v> 00 0 00 00000</v>
      </c>
      <c r="F70" s="68" t="str">
        <f>ПР3!G69</f>
        <v> 000</v>
      </c>
      <c r="G70" s="69">
        <f>ПР3!H69</f>
        <v>304.3</v>
      </c>
      <c r="H70" s="69">
        <f>ПР3!I69</f>
        <v>239.3</v>
      </c>
    </row>
    <row r="71" spans="2:8" ht="34.5" customHeight="1">
      <c r="B71" s="30" t="str">
        <f>ПР3!B70</f>
        <v> За счет средства МБ содержание, ремонт, реконструкция и строительство автомобильных дорог, являющихся муниципальной собственностью</v>
      </c>
      <c r="C71" s="68" t="str">
        <f>ПР3!D70</f>
        <v> 04</v>
      </c>
      <c r="D71" s="68" t="str">
        <f>ПР3!E70</f>
        <v> 09</v>
      </c>
      <c r="E71" s="68" t="str">
        <f>ПР3!F70</f>
        <v> 91 2 00 67270</v>
      </c>
      <c r="F71" s="68" t="str">
        <f>ПР3!G70</f>
        <v> 000</v>
      </c>
      <c r="G71" s="69">
        <f>ПР3!H70</f>
        <v>304.3</v>
      </c>
      <c r="H71" s="69">
        <f>ПР3!I70</f>
        <v>239.3</v>
      </c>
    </row>
    <row r="72" spans="2:8" ht="34.5" customHeight="1">
      <c r="B72" s="30" t="str">
        <f>ПР3!B71</f>
        <v>Закупка товаров, работ и услуг для государственных (муниципальных) нужд</v>
      </c>
      <c r="C72" s="68" t="str">
        <f>ПР3!D71</f>
        <v> 04</v>
      </c>
      <c r="D72" s="68" t="str">
        <f>ПР3!E71</f>
        <v> 09</v>
      </c>
      <c r="E72" s="68" t="str">
        <f>ПР3!F71</f>
        <v> 91 2 00 67270</v>
      </c>
      <c r="F72" s="68" t="str">
        <f>ПР3!G71</f>
        <v> 200</v>
      </c>
      <c r="G72" s="69">
        <f>ПР3!H71</f>
        <v>304.3</v>
      </c>
      <c r="H72" s="69">
        <f>ПР3!I71</f>
        <v>239.3</v>
      </c>
    </row>
    <row r="73" spans="2:8" ht="21" customHeight="1">
      <c r="B73" s="30" t="str">
        <f>ПР3!B72</f>
        <v>Прочая закупка товаров, работ и услуг</v>
      </c>
      <c r="C73" s="68" t="str">
        <f>ПР3!D72</f>
        <v> 04</v>
      </c>
      <c r="D73" s="68" t="str">
        <f>ПР3!E72</f>
        <v> 09</v>
      </c>
      <c r="E73" s="68" t="str">
        <f>ПР3!F72</f>
        <v> 91 2 00 67270</v>
      </c>
      <c r="F73" s="68">
        <f>ПР3!G72</f>
        <v>244</v>
      </c>
      <c r="G73" s="69">
        <f>ПР3!H72</f>
        <v>304.3</v>
      </c>
      <c r="H73" s="69">
        <f>ПР3!I72</f>
        <v>239.3</v>
      </c>
    </row>
    <row r="74" spans="2:8" ht="23.25" customHeight="1">
      <c r="B74" s="30" t="str">
        <f>ПР3!B73</f>
        <v> Жилищно-коммунальное хозяйство</v>
      </c>
      <c r="C74" s="68" t="str">
        <f>ПР3!D73</f>
        <v> 05</v>
      </c>
      <c r="D74" s="68" t="str">
        <f>ПР3!E73</f>
        <v> 00</v>
      </c>
      <c r="E74" s="68" t="str">
        <f>ПР3!F73</f>
        <v> 00 0 00 00000</v>
      </c>
      <c r="F74" s="68" t="str">
        <f>ПР3!G73</f>
        <v> 000</v>
      </c>
      <c r="G74" s="69">
        <f>ПР3!H73</f>
        <v>571.5799999999999</v>
      </c>
      <c r="H74" s="69">
        <f>ПР3!I73</f>
        <v>534.4</v>
      </c>
    </row>
    <row r="75" spans="2:8" ht="21" customHeight="1">
      <c r="B75" s="30" t="str">
        <f>ПР3!B74</f>
        <v> Благоустройство</v>
      </c>
      <c r="C75" s="68" t="str">
        <f>ПР3!D74</f>
        <v> 05</v>
      </c>
      <c r="D75" s="68" t="str">
        <f>ПР3!E74</f>
        <v> 03</v>
      </c>
      <c r="E75" s="68" t="str">
        <f>ПР3!F74</f>
        <v> 00 0 00 00000</v>
      </c>
      <c r="F75" s="68" t="str">
        <f>ПР3!G74</f>
        <v> 000</v>
      </c>
      <c r="G75" s="69">
        <f>ПР3!H74</f>
        <v>571.5799999999999</v>
      </c>
      <c r="H75" s="69">
        <f>ПР3!I74</f>
        <v>534.4</v>
      </c>
    </row>
    <row r="76" spans="2:8" ht="34.5" customHeight="1">
      <c r="B76" s="30" t="str">
        <f>ПР3!B75</f>
        <v>Местные инициативы из средств местного бюджета (обустройство спортивной площадки с.Новоеловки)</v>
      </c>
      <c r="C76" s="68" t="str">
        <f>ПР3!D75</f>
        <v> 05</v>
      </c>
      <c r="D76" s="68" t="str">
        <f>ПР3!E75</f>
        <v> 03</v>
      </c>
      <c r="E76" s="68" t="str">
        <f>ПР3!F75</f>
        <v>92 9 00 S0267</v>
      </c>
      <c r="F76" s="68" t="str">
        <f>ПР3!G75</f>
        <v> 000</v>
      </c>
      <c r="G76" s="69">
        <f>ПР3!H75</f>
        <v>457.67999999999995</v>
      </c>
      <c r="H76" s="69">
        <f>ПР3!I75</f>
        <v>457.7</v>
      </c>
    </row>
    <row r="77" spans="2:8" ht="34.5" customHeight="1">
      <c r="B77" s="30" t="str">
        <f>ПР3!B76</f>
        <v>Закупка товаров, работ и услуг для государственных (муниципальных) нужд</v>
      </c>
      <c r="C77" s="68" t="str">
        <f>ПР3!D76</f>
        <v> 05</v>
      </c>
      <c r="D77" s="68" t="str">
        <f>ПР3!E76</f>
        <v> 03</v>
      </c>
      <c r="E77" s="68" t="str">
        <f>ПР3!F76</f>
        <v>92 9 00 S0267</v>
      </c>
      <c r="F77" s="68">
        <f>ПР3!G76</f>
        <v>200</v>
      </c>
      <c r="G77" s="69">
        <f>ПР3!H76</f>
        <v>457.67999999999995</v>
      </c>
      <c r="H77" s="69">
        <f>ПР3!I76</f>
        <v>457.7</v>
      </c>
    </row>
    <row r="78" spans="2:8" ht="19.5" customHeight="1">
      <c r="B78" s="30" t="str">
        <f>ПР3!B77</f>
        <v>Прочая закупка товаров, работ и услуг</v>
      </c>
      <c r="C78" s="68" t="str">
        <f>ПР3!D77</f>
        <v> 05</v>
      </c>
      <c r="D78" s="68" t="str">
        <f>ПР3!E77</f>
        <v> 03</v>
      </c>
      <c r="E78" s="68" t="str">
        <f>ПР3!F77</f>
        <v>92 9 00 S0267</v>
      </c>
      <c r="F78" s="68">
        <f>ПР3!G77</f>
        <v>244</v>
      </c>
      <c r="G78" s="69">
        <f>ПР3!H77</f>
        <v>457.67999999999995</v>
      </c>
      <c r="H78" s="69">
        <f>ПР3!I77</f>
        <v>457.7</v>
      </c>
    </row>
    <row r="79" spans="2:8" ht="18.75" customHeight="1">
      <c r="B79" s="30" t="str">
        <f>ПР3!B78</f>
        <v> Уличное освещение</v>
      </c>
      <c r="C79" s="68" t="str">
        <f>ПР3!D78</f>
        <v> 05</v>
      </c>
      <c r="D79" s="68" t="str">
        <f>ПР3!E78</f>
        <v> 03</v>
      </c>
      <c r="E79" s="68" t="str">
        <f>ПР3!F78</f>
        <v> 92 9 00 18050</v>
      </c>
      <c r="F79" s="68" t="str">
        <f>ПР3!G78</f>
        <v> 000</v>
      </c>
      <c r="G79" s="69">
        <f>ПР3!H78</f>
        <v>113.3</v>
      </c>
      <c r="H79" s="69">
        <f>ПР3!I78</f>
        <v>76.1</v>
      </c>
    </row>
    <row r="80" spans="2:8" ht="34.5" customHeight="1">
      <c r="B80" s="30" t="str">
        <f>ПР3!B79</f>
        <v>Закупка товаров, работ и услуг для государственных (муниципальных) нужд</v>
      </c>
      <c r="C80" s="68" t="str">
        <f>ПР3!D79</f>
        <v> 05</v>
      </c>
      <c r="D80" s="68" t="str">
        <f>ПР3!E79</f>
        <v> 03</v>
      </c>
      <c r="E80" s="68" t="str">
        <f>ПР3!F79</f>
        <v> 92 9 00 18050</v>
      </c>
      <c r="F80" s="68" t="str">
        <f>ПР3!G79</f>
        <v> 200</v>
      </c>
      <c r="G80" s="69">
        <f>ПР3!H79</f>
        <v>113.3</v>
      </c>
      <c r="H80" s="69">
        <f>ПР3!I79</f>
        <v>76.1</v>
      </c>
    </row>
    <row r="81" spans="2:8" ht="24" customHeight="1">
      <c r="B81" s="30" t="str">
        <f>ПР3!B80</f>
        <v>Прочая закупка товаров, работ и услуг</v>
      </c>
      <c r="C81" s="68" t="str">
        <f>ПР3!D80</f>
        <v> 05</v>
      </c>
      <c r="D81" s="68" t="str">
        <f>ПР3!E80</f>
        <v> 03</v>
      </c>
      <c r="E81" s="68" t="str">
        <f>ПР3!F80</f>
        <v> 92 9 00 18050</v>
      </c>
      <c r="F81" s="68">
        <f>ПР3!G80</f>
        <v>244</v>
      </c>
      <c r="G81" s="69">
        <f>ПР3!H80</f>
        <v>19</v>
      </c>
      <c r="H81" s="69">
        <f>ПР3!I80</f>
        <v>8.8</v>
      </c>
    </row>
    <row r="82" spans="2:8" ht="23.25" customHeight="1">
      <c r="B82" s="30" t="str">
        <f>ПР3!B81</f>
        <v>Закупка энергетических ресурсов</v>
      </c>
      <c r="C82" s="68" t="str">
        <f>ПР3!D81</f>
        <v> 05</v>
      </c>
      <c r="D82" s="68" t="str">
        <f>ПР3!E81</f>
        <v> 03</v>
      </c>
      <c r="E82" s="68" t="str">
        <f>ПР3!F81</f>
        <v> 92 9 00 18050</v>
      </c>
      <c r="F82" s="68">
        <f>ПР3!G81</f>
        <v>247</v>
      </c>
      <c r="G82" s="69">
        <f>ПР3!H81</f>
        <v>94.3</v>
      </c>
      <c r="H82" s="69">
        <f>ПР3!I81</f>
        <v>67.3</v>
      </c>
    </row>
    <row r="83" spans="2:8" ht="34.5" customHeight="1">
      <c r="B83" s="30" t="str">
        <f>ПР3!B82</f>
        <v> Прочие мероприятия по благоустройству городских округов и поселений</v>
      </c>
      <c r="C83" s="68" t="str">
        <f>ПР3!D82</f>
        <v> 05</v>
      </c>
      <c r="D83" s="68" t="str">
        <f>ПР3!E82</f>
        <v> 03</v>
      </c>
      <c r="E83" s="68" t="str">
        <f>ПР3!F82</f>
        <v> 92 9 00 18080</v>
      </c>
      <c r="F83" s="68" t="str">
        <f>ПР3!G82</f>
        <v> 000</v>
      </c>
      <c r="G83" s="69">
        <f>ПР3!H82</f>
        <v>0.6</v>
      </c>
      <c r="H83" s="69">
        <f>ПР3!I82</f>
        <v>0.6</v>
      </c>
    </row>
    <row r="84" spans="2:8" ht="34.5" customHeight="1">
      <c r="B84" s="30" t="str">
        <f>ПР3!B83</f>
        <v>Закупка товаров, работ и услуг для государственных (муниципальных) нужд</v>
      </c>
      <c r="C84" s="68" t="str">
        <f>ПР3!D83</f>
        <v> 05</v>
      </c>
      <c r="D84" s="68" t="str">
        <f>ПР3!E83</f>
        <v> 03</v>
      </c>
      <c r="E84" s="68" t="str">
        <f>ПР3!F83</f>
        <v> 92 9 00 18080</v>
      </c>
      <c r="F84" s="68" t="str">
        <f>ПР3!G83</f>
        <v> 200</v>
      </c>
      <c r="G84" s="69">
        <f>ПР3!H83</f>
        <v>0.6</v>
      </c>
      <c r="H84" s="69">
        <f>ПР3!I83</f>
        <v>0.6</v>
      </c>
    </row>
    <row r="85" spans="2:8" ht="23.25" customHeight="1">
      <c r="B85" s="30" t="str">
        <f>ПР3!B84</f>
        <v>Прочая закупка товаров, работ и услуг</v>
      </c>
      <c r="C85" s="68" t="str">
        <f>ПР3!D84</f>
        <v> 05</v>
      </c>
      <c r="D85" s="68" t="str">
        <f>ПР3!E84</f>
        <v> 03</v>
      </c>
      <c r="E85" s="68" t="str">
        <f>ПР3!F84</f>
        <v> 92 9 00 18080</v>
      </c>
      <c r="F85" s="68">
        <f>ПР3!G84</f>
        <v>244</v>
      </c>
      <c r="G85" s="69">
        <f>ПР3!H84</f>
        <v>0.6</v>
      </c>
      <c r="H85" s="69">
        <f>ПР3!I84</f>
        <v>0.6</v>
      </c>
    </row>
    <row r="86" spans="2:8" ht="23.25" customHeight="1">
      <c r="B86" s="30" t="str">
        <f>ПР3!B85</f>
        <v> Культура, кинематография</v>
      </c>
      <c r="C86" s="68" t="str">
        <f>ПР3!D85</f>
        <v> 08</v>
      </c>
      <c r="D86" s="68" t="str">
        <f>ПР3!E85</f>
        <v> 00</v>
      </c>
      <c r="E86" s="68" t="str">
        <f>ПР3!F85</f>
        <v> 00 0 00 00000</v>
      </c>
      <c r="F86" s="68" t="str">
        <f>ПР3!G85</f>
        <v> 000</v>
      </c>
      <c r="G86" s="69">
        <f>ПР3!H85</f>
        <v>718.5000000000001</v>
      </c>
      <c r="H86" s="69">
        <f>ПР3!I85</f>
        <v>651</v>
      </c>
    </row>
    <row r="87" spans="2:8" ht="23.25" customHeight="1">
      <c r="B87" s="30" t="str">
        <f>ПР3!B86</f>
        <v> Культура</v>
      </c>
      <c r="C87" s="68" t="str">
        <f>ПР3!D86</f>
        <v> 08</v>
      </c>
      <c r="D87" s="68" t="str">
        <f>ПР3!E86</f>
        <v> 01</v>
      </c>
      <c r="E87" s="68" t="str">
        <f>ПР3!F86</f>
        <v> 00 0 00 00000</v>
      </c>
      <c r="F87" s="68" t="str">
        <f>ПР3!G86</f>
        <v> 000</v>
      </c>
      <c r="G87" s="69">
        <f>ПР3!H86</f>
        <v>709.5000000000001</v>
      </c>
      <c r="H87" s="69">
        <f>ПР3!I86</f>
        <v>642.7</v>
      </c>
    </row>
    <row r="88" spans="2:8" ht="23.25" customHeight="1">
      <c r="B88" s="30" t="str">
        <f>ПР3!B87</f>
        <v> Учреждения культуры</v>
      </c>
      <c r="C88" s="68" t="str">
        <f>ПР3!D87</f>
        <v> 08</v>
      </c>
      <c r="D88" s="68" t="str">
        <f>ПР3!E87</f>
        <v> 01</v>
      </c>
      <c r="E88" s="68" t="str">
        <f>ПР3!F87</f>
        <v> 02 2 00 10530</v>
      </c>
      <c r="F88" s="68" t="str">
        <f>ПР3!G87</f>
        <v> 000</v>
      </c>
      <c r="G88" s="69">
        <f>ПР3!H87</f>
        <v>647.4000000000001</v>
      </c>
      <c r="H88" s="69">
        <f>ПР3!I87</f>
        <v>592.4000000000001</v>
      </c>
    </row>
    <row r="89" spans="2:8" ht="34.5" customHeight="1">
      <c r="B89" s="30" t="str">
        <f>ПР3!B88</f>
        <v>Закупка товаров, работ и услуг для государственных (муниципальных) нужд</v>
      </c>
      <c r="C89" s="68" t="str">
        <f>ПР3!D88</f>
        <v> 08</v>
      </c>
      <c r="D89" s="68" t="str">
        <f>ПР3!E88</f>
        <v> 01</v>
      </c>
      <c r="E89" s="68" t="str">
        <f>ПР3!F88</f>
        <v> 02 2 00 10530</v>
      </c>
      <c r="F89" s="68" t="str">
        <f>ПР3!G88</f>
        <v> 200</v>
      </c>
      <c r="G89" s="69">
        <f>ПР3!H88</f>
        <v>642.7</v>
      </c>
      <c r="H89" s="69">
        <f>ПР3!I88</f>
        <v>587.7</v>
      </c>
    </row>
    <row r="90" spans="2:8" ht="23.25" customHeight="1">
      <c r="B90" s="30" t="str">
        <f>ПР3!B89</f>
        <v>Прочая закупка товаров, работ и услуг</v>
      </c>
      <c r="C90" s="68" t="str">
        <f>ПР3!D89</f>
        <v> 08</v>
      </c>
      <c r="D90" s="68" t="str">
        <f>ПР3!E89</f>
        <v> 01</v>
      </c>
      <c r="E90" s="68" t="str">
        <f>ПР3!F89</f>
        <v> 02 2 00 10530</v>
      </c>
      <c r="F90" s="68">
        <f>ПР3!G89</f>
        <v>244</v>
      </c>
      <c r="G90" s="69">
        <f>ПР3!H89</f>
        <v>397.2</v>
      </c>
      <c r="H90" s="69">
        <f>ПР3!I89</f>
        <v>346.3</v>
      </c>
    </row>
    <row r="91" spans="2:8" ht="24" customHeight="1">
      <c r="B91" s="30" t="str">
        <f>ПР3!B90</f>
        <v>Закупка энергетических ресурсов</v>
      </c>
      <c r="C91" s="68" t="str">
        <f>ПР3!D90</f>
        <v> 08</v>
      </c>
      <c r="D91" s="68" t="str">
        <f>ПР3!E90</f>
        <v> 01</v>
      </c>
      <c r="E91" s="68" t="str">
        <f>ПР3!F90</f>
        <v> 02 2 00 10530</v>
      </c>
      <c r="F91" s="68">
        <f>ПР3!G90</f>
        <v>247</v>
      </c>
      <c r="G91" s="69">
        <f>ПР3!H90</f>
        <v>245.5</v>
      </c>
      <c r="H91" s="69">
        <f>ПР3!I90</f>
        <v>241.4</v>
      </c>
    </row>
    <row r="92" spans="2:8" ht="22.5" customHeight="1">
      <c r="B92" s="30" t="str">
        <f>ПР3!B91</f>
        <v> Уплата налогов, сборов и иных платежей</v>
      </c>
      <c r="C92" s="68" t="str">
        <f>ПР3!D91</f>
        <v> 08</v>
      </c>
      <c r="D92" s="68" t="str">
        <f>ПР3!E91</f>
        <v> 01</v>
      </c>
      <c r="E92" s="68" t="str">
        <f>ПР3!F91</f>
        <v> 02 2 00 10530</v>
      </c>
      <c r="F92" s="68">
        <f>ПР3!G91</f>
        <v>850</v>
      </c>
      <c r="G92" s="69">
        <f>ПР3!H91</f>
        <v>4.7</v>
      </c>
      <c r="H92" s="69">
        <f>ПР3!I91</f>
        <v>4.7</v>
      </c>
    </row>
    <row r="93" spans="2:8" ht="34.5" customHeight="1">
      <c r="B93" s="30" t="str">
        <f>ПР3!B92</f>
        <v>Уплата налога на имущество организаций и земельного налога</v>
      </c>
      <c r="C93" s="68" t="str">
        <f>ПР3!D92</f>
        <v> 08</v>
      </c>
      <c r="D93" s="68" t="str">
        <f>ПР3!E92</f>
        <v> 01</v>
      </c>
      <c r="E93" s="68" t="str">
        <f>ПР3!F92</f>
        <v> 02 2 00 10530</v>
      </c>
      <c r="F93" s="68">
        <f>ПР3!G92</f>
        <v>851</v>
      </c>
      <c r="G93" s="69">
        <f>ПР3!H92</f>
        <v>4.7</v>
      </c>
      <c r="H93" s="69">
        <f>ПР3!I92</f>
        <v>4.7</v>
      </c>
    </row>
    <row r="94" spans="2:8" ht="20.25" customHeight="1">
      <c r="B94" s="30" t="str">
        <f>ПР3!B93</f>
        <v> Библиотеки</v>
      </c>
      <c r="C94" s="68" t="str">
        <f>ПР3!D93</f>
        <v> 08</v>
      </c>
      <c r="D94" s="68" t="str">
        <f>ПР3!E93</f>
        <v> 01</v>
      </c>
      <c r="E94" s="68" t="str">
        <f>ПР3!F93</f>
        <v> 90 2 00 10570</v>
      </c>
      <c r="F94" s="68" t="str">
        <f>ПР3!G93</f>
        <v> 000</v>
      </c>
      <c r="G94" s="69">
        <f>ПР3!H93</f>
        <v>62.1</v>
      </c>
      <c r="H94" s="69">
        <f>ПР3!I93</f>
        <v>50.3</v>
      </c>
    </row>
    <row r="95" spans="2:8" ht="34.5" customHeight="1">
      <c r="B95" s="30" t="str">
        <f>ПР3!B94</f>
        <v> Закупка товаров, работ и услуг для муниципальных нужд</v>
      </c>
      <c r="C95" s="68" t="str">
        <f>ПР3!D94</f>
        <v> 08</v>
      </c>
      <c r="D95" s="68" t="str">
        <f>ПР3!E94</f>
        <v> 01</v>
      </c>
      <c r="E95" s="68" t="str">
        <f>ПР3!F94</f>
        <v> 90 2 00 10570</v>
      </c>
      <c r="F95" s="68" t="str">
        <f>ПР3!G94</f>
        <v> 200</v>
      </c>
      <c r="G95" s="69">
        <f>ПР3!H94</f>
        <v>62.1</v>
      </c>
      <c r="H95" s="69">
        <f>ПР3!I94</f>
        <v>50.3</v>
      </c>
    </row>
    <row r="96" spans="2:8" ht="21.75" customHeight="1">
      <c r="B96" s="30" t="str">
        <f>ПР3!B95</f>
        <v>Прочая закупка товаров, работ и услуг</v>
      </c>
      <c r="C96" s="68" t="str">
        <f>ПР3!D95</f>
        <v> 08</v>
      </c>
      <c r="D96" s="68" t="str">
        <f>ПР3!E95</f>
        <v> 01</v>
      </c>
      <c r="E96" s="68" t="str">
        <f>ПР3!F95</f>
        <v> 90 2 00 10570</v>
      </c>
      <c r="F96" s="68">
        <f>ПР3!G95</f>
        <v>244</v>
      </c>
      <c r="G96" s="69">
        <f>ПР3!H95</f>
        <v>23.6</v>
      </c>
      <c r="H96" s="69">
        <f>ПР3!I95</f>
        <v>20.8</v>
      </c>
    </row>
    <row r="97" spans="2:8" ht="21" customHeight="1">
      <c r="B97" s="30" t="str">
        <f>ПР3!B96</f>
        <v>Закупка энергетических ресурсов</v>
      </c>
      <c r="C97" s="68" t="str">
        <f>ПР3!D96</f>
        <v> 08</v>
      </c>
      <c r="D97" s="68" t="str">
        <f>ПР3!E96</f>
        <v> 01</v>
      </c>
      <c r="E97" s="68" t="str">
        <f>ПР3!F96</f>
        <v> 90 2 00 10570</v>
      </c>
      <c r="F97" s="68">
        <f>ПР3!G96</f>
        <v>247</v>
      </c>
      <c r="G97" s="69">
        <f>ПР3!H96</f>
        <v>38.5</v>
      </c>
      <c r="H97" s="69">
        <f>ПР3!I96</f>
        <v>29.5</v>
      </c>
    </row>
    <row r="98" spans="2:8" ht="24" customHeight="1">
      <c r="B98" s="30" t="str">
        <f>ПР3!B97</f>
        <v> Уплата налогов, сборов и иных платежей</v>
      </c>
      <c r="C98" s="68" t="str">
        <f>ПР3!D97</f>
        <v>08</v>
      </c>
      <c r="D98" s="68" t="str">
        <f>ПР3!E97</f>
        <v>01</v>
      </c>
      <c r="E98" s="68" t="str">
        <f>ПР3!F97</f>
        <v> 90 2 00 10570</v>
      </c>
      <c r="F98" s="68" t="str">
        <f>ПР3!G97</f>
        <v>850</v>
      </c>
      <c r="G98" s="69">
        <f>ПР3!H97</f>
        <v>0</v>
      </c>
      <c r="H98" s="69">
        <f>ПР3!I97</f>
        <v>0</v>
      </c>
    </row>
    <row r="99" spans="2:8" ht="34.5" customHeight="1">
      <c r="B99" s="30" t="str">
        <f>ПР3!B98</f>
        <v>Уплата налога на имущество организаций и земельного налога</v>
      </c>
      <c r="C99" s="68" t="str">
        <f>ПР3!D98</f>
        <v>08</v>
      </c>
      <c r="D99" s="68" t="str">
        <f>ПР3!E98</f>
        <v>01</v>
      </c>
      <c r="E99" s="68" t="str">
        <f>ПР3!F98</f>
        <v> 90 2 00 10570</v>
      </c>
      <c r="F99" s="68" t="str">
        <f>ПР3!G98</f>
        <v>851</v>
      </c>
      <c r="G99" s="69">
        <f>ПР3!H98</f>
        <v>0</v>
      </c>
      <c r="H99" s="69">
        <f>ПР3!I98</f>
        <v>0</v>
      </c>
    </row>
    <row r="100" spans="2:8" ht="34.5" customHeight="1">
      <c r="B100" s="30" t="str">
        <f>ПР3!B99</f>
        <v> Другие вопросы в области культуры, кинематографии</v>
      </c>
      <c r="C100" s="68" t="str">
        <f>ПР3!D99</f>
        <v> 08</v>
      </c>
      <c r="D100" s="68" t="str">
        <f>ПР3!E99</f>
        <v> 04</v>
      </c>
      <c r="E100" s="68" t="str">
        <f>ПР3!F99</f>
        <v> 00 0 00 00000</v>
      </c>
      <c r="F100" s="68" t="str">
        <f>ПР3!G99</f>
        <v> 000</v>
      </c>
      <c r="G100" s="69">
        <f>ПР3!H99</f>
        <v>9</v>
      </c>
      <c r="H100" s="69">
        <f>ПР3!I99</f>
        <v>8.3</v>
      </c>
    </row>
    <row r="101" spans="2:8" ht="34.5" customHeight="1">
      <c r="B101" s="30" t="str">
        <f>ПР3!B100</f>
        <v> Мероприятия в сфере культуры и кинематографии</v>
      </c>
      <c r="C101" s="68" t="str">
        <f>ПР3!D100</f>
        <v> 08</v>
      </c>
      <c r="D101" s="68" t="str">
        <f>ПР3!E100</f>
        <v> 04</v>
      </c>
      <c r="E101" s="68" t="str">
        <f>ПР3!F100</f>
        <v> 90 4 00 16510</v>
      </c>
      <c r="F101" s="68" t="str">
        <f>ПР3!G100</f>
        <v> 000</v>
      </c>
      <c r="G101" s="69">
        <f>ПР3!H100</f>
        <v>9</v>
      </c>
      <c r="H101" s="69">
        <f>ПР3!I100</f>
        <v>8.3</v>
      </c>
    </row>
    <row r="102" spans="2:8" ht="39.75" customHeight="1">
      <c r="B102" s="30" t="str">
        <f>ПР3!B101</f>
        <v>Закупка товаров, работ и услуг для государственных (муниципальных) нужд</v>
      </c>
      <c r="C102" s="68" t="str">
        <f>ПР3!D101</f>
        <v> 08</v>
      </c>
      <c r="D102" s="68" t="str">
        <f>ПР3!E101</f>
        <v> 04</v>
      </c>
      <c r="E102" s="68" t="str">
        <f>ПР3!F101</f>
        <v> 90 4 00 16510</v>
      </c>
      <c r="F102" s="68" t="str">
        <f>ПР3!G101</f>
        <v> 200</v>
      </c>
      <c r="G102" s="69">
        <f>ПР3!H101</f>
        <v>9</v>
      </c>
      <c r="H102" s="69">
        <f>ПР3!I101</f>
        <v>8.3</v>
      </c>
    </row>
    <row r="103" spans="2:8" ht="26.25" customHeight="1">
      <c r="B103" s="30" t="str">
        <f>ПР3!B102</f>
        <v>Прочая закупка товаров, работ и услуг</v>
      </c>
      <c r="C103" s="68" t="str">
        <f>ПР3!D102</f>
        <v> 08</v>
      </c>
      <c r="D103" s="68" t="str">
        <f>ПР3!E102</f>
        <v> 04</v>
      </c>
      <c r="E103" s="68" t="str">
        <f>ПР3!F102</f>
        <v> 90 4 00 16510</v>
      </c>
      <c r="F103" s="68">
        <f>ПР3!G102</f>
        <v>244</v>
      </c>
      <c r="G103" s="69">
        <f>ПР3!H102</f>
        <v>9</v>
      </c>
      <c r="H103" s="69">
        <f>ПР3!I102</f>
        <v>8.3</v>
      </c>
    </row>
    <row r="104" spans="2:8" ht="22.5" customHeight="1">
      <c r="B104" s="30" t="str">
        <f>ПР3!B103</f>
        <v> Социальная политика</v>
      </c>
      <c r="C104" s="68" t="str">
        <f>ПР3!D103</f>
        <v> 10</v>
      </c>
      <c r="D104" s="68" t="str">
        <f>ПР3!E103</f>
        <v> 00</v>
      </c>
      <c r="E104" s="68" t="str">
        <f>ПР3!F103</f>
        <v> 00 0 00 00000</v>
      </c>
      <c r="F104" s="68" t="str">
        <f>ПР3!G103</f>
        <v> 000</v>
      </c>
      <c r="G104" s="69">
        <f>ПР3!H103</f>
        <v>164.1</v>
      </c>
      <c r="H104" s="69">
        <f>ПР3!I103</f>
        <v>164.1</v>
      </c>
    </row>
    <row r="105" spans="2:8" ht="24.75" customHeight="1">
      <c r="B105" s="30" t="str">
        <f>ПР3!B104</f>
        <v> Пенсионное обеспечение</v>
      </c>
      <c r="C105" s="68" t="str">
        <f>ПР3!D104</f>
        <v> 10</v>
      </c>
      <c r="D105" s="68" t="str">
        <f>ПР3!E104</f>
        <v> 01</v>
      </c>
      <c r="E105" s="68" t="str">
        <f>ПР3!F104</f>
        <v> 00 0 00 00000</v>
      </c>
      <c r="F105" s="68" t="str">
        <f>ПР3!G104</f>
        <v> 000</v>
      </c>
      <c r="G105" s="69">
        <f>ПР3!H104</f>
        <v>164.1</v>
      </c>
      <c r="H105" s="69">
        <f>ПР3!I104</f>
        <v>164.1</v>
      </c>
    </row>
    <row r="106" spans="2:8" ht="24" customHeight="1">
      <c r="B106" s="30" t="str">
        <f>ПР3!B105</f>
        <v> Доплаты к пенсиям</v>
      </c>
      <c r="C106" s="68" t="str">
        <f>ПР3!D105</f>
        <v> 10</v>
      </c>
      <c r="D106" s="68" t="str">
        <f>ПР3!E105</f>
        <v> 01</v>
      </c>
      <c r="E106" s="68" t="str">
        <f>ПР3!F105</f>
        <v> 90 4 00 16270</v>
      </c>
      <c r="F106" s="68" t="str">
        <f>ПР3!G105</f>
        <v> 000</v>
      </c>
      <c r="G106" s="69">
        <f>ПР3!H105</f>
        <v>164.1</v>
      </c>
      <c r="H106" s="69">
        <f>ПР3!I105</f>
        <v>164.1</v>
      </c>
    </row>
    <row r="107" spans="2:8" ht="34.5" customHeight="1">
      <c r="B107" s="30" t="str">
        <f>ПР3!B106</f>
        <v> Социальное обеспечение и иные выплаты населению</v>
      </c>
      <c r="C107" s="68" t="str">
        <f>ПР3!D106</f>
        <v> 10</v>
      </c>
      <c r="D107" s="68" t="str">
        <f>ПР3!E106</f>
        <v> 01</v>
      </c>
      <c r="E107" s="68" t="str">
        <f>ПР3!F106</f>
        <v> 90 4 00 16270</v>
      </c>
      <c r="F107" s="68" t="str">
        <f>ПР3!G106</f>
        <v> 300</v>
      </c>
      <c r="G107" s="69">
        <f>ПР3!H106</f>
        <v>164.1</v>
      </c>
      <c r="H107" s="69">
        <f>ПР3!I106</f>
        <v>164.1</v>
      </c>
    </row>
    <row r="108" spans="2:8" ht="20.25" customHeight="1">
      <c r="B108" s="30" t="str">
        <f>ПР3!B107</f>
        <v>Иные пенсии, социальные доплаты к пенсиям</v>
      </c>
      <c r="C108" s="68" t="str">
        <f>ПР3!D107</f>
        <v> 10</v>
      </c>
      <c r="D108" s="68" t="str">
        <f>ПР3!E107</f>
        <v> 01</v>
      </c>
      <c r="E108" s="68" t="str">
        <f>ПР3!F107</f>
        <v> 90 4 00 16270</v>
      </c>
      <c r="F108" s="68">
        <f>ПР3!G107</f>
        <v>312</v>
      </c>
      <c r="G108" s="69">
        <f>ПР3!H107</f>
        <v>164.1</v>
      </c>
      <c r="H108" s="69">
        <f>ПР3!I107</f>
        <v>164.1</v>
      </c>
    </row>
    <row r="109" spans="2:8" ht="18" customHeight="1">
      <c r="B109" s="30" t="str">
        <f>ПР3!B108</f>
        <v> Итого</v>
      </c>
      <c r="C109" s="68" t="str">
        <f>ПР3!D108</f>
        <v> 00</v>
      </c>
      <c r="D109" s="68" t="str">
        <f>ПР3!E108</f>
        <v> 00</v>
      </c>
      <c r="E109" s="68" t="str">
        <f>ПР3!F108</f>
        <v> 00 0 00 00000</v>
      </c>
      <c r="F109" s="68" t="str">
        <f>ПР3!G108</f>
        <v> 000</v>
      </c>
      <c r="G109" s="69">
        <f>ПР3!H108</f>
        <v>4844.38</v>
      </c>
      <c r="H109" s="69">
        <f>ПР3!I108</f>
        <v>4388.8</v>
      </c>
    </row>
  </sheetData>
  <sheetProtection/>
  <mergeCells count="6">
    <mergeCell ref="B6:H6"/>
    <mergeCell ref="B7:H7"/>
    <mergeCell ref="D1:H1"/>
    <mergeCell ref="D2:H2"/>
    <mergeCell ref="D3:H3"/>
    <mergeCell ref="D4:H4"/>
  </mergeCells>
  <printOptions/>
  <pageMargins left="0.7086614173228347" right="0.2362204724409449" top="0.7480314960629921" bottom="0.7480314960629921" header="0.31496062992125984" footer="0.31496062992125984"/>
  <pageSetup fitToHeight="5" fitToWidth="1"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VesninaNV</cp:lastModifiedBy>
  <cp:lastPrinted>2023-02-22T05:01:38Z</cp:lastPrinted>
  <dcterms:created xsi:type="dcterms:W3CDTF">2019-08-09T09:20:32Z</dcterms:created>
  <dcterms:modified xsi:type="dcterms:W3CDTF">2024-03-11T06:14:49Z</dcterms:modified>
  <cp:category/>
  <cp:version/>
  <cp:contentType/>
  <cp:contentStatus/>
</cp:coreProperties>
</file>